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yur V\Desktop\CodeBasics\Excel\9. Excel Advanced Finance Analytics\9f\"/>
    </mc:Choice>
  </mc:AlternateContent>
  <xr:revisionPtr revIDLastSave="0" documentId="13_ncr:1_{4F432DE0-3AAC-4756-BD90-1CF5315DEEAA}" xr6:coauthVersionLast="47" xr6:coauthVersionMax="47" xr10:uidLastSave="{00000000-0000-0000-0000-000000000000}"/>
  <bookViews>
    <workbookView xWindow="-108" yWindow="-108" windowWidth="23256" windowHeight="12576" xr2:uid="{1D1605FC-D38D-40A1-9951-E844E41321AC}"/>
  </bookViews>
  <sheets>
    <sheet name="P&amp;L by FY" sheetId="1" r:id="rId1"/>
    <sheet name="P&amp;L by Quarters" sheetId="3" r:id="rId2"/>
    <sheet name="P&amp;L by Months" sheetId="4" r:id="rId3"/>
  </sheets>
  <definedNames>
    <definedName name="_xlnm.Print_Area" localSheetId="2">'P&amp;L by Months'!$A$1:$O$59</definedName>
  </definedNames>
  <calcPr calcId="191029"/>
  <pivotCaches>
    <pivotCache cacheId="0" r:id="rId4"/>
    <pivotCache cacheId="1" r:id="rId5"/>
    <pivotCache cacheId="2" r:id="rId6"/>
    <pivotCache cacheId="3" r:id="rId7"/>
    <pivotCache cacheId="4" r:id="rId8"/>
    <pivotCache cacheId="5" r:id="rId9"/>
    <pivotCache cacheId="6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77198075-654e-4d4c-9eab-feac28cc6d66" name="fact_sales_monthly" connection="Query - fact_sales_monthly_with_cost"/>
          <x15:modelTable id="dim_customer_5bd69cfb-3572-47b2-9b2f-d9711432c2cf" name="dim_customer" connection="Query - dim_customer"/>
          <x15:modelTable id="dim_market_e4320323-fa2f-4f03-829d-5a1e650eaacc" name="dim_market" connection="Query - dim_market"/>
          <x15:modelTable id="dim_product_f28c3ba5-014d-4f46-b5c5-83566220ddbd" name="dim_product" connection="Query - dim_product"/>
          <x15:modelTable id="dim_date_0f538f48-00c7-425c-95a4-0de05b3cc101" name="dim_date" connection="Query - dim_date"/>
          <x15:modelTable id="ns_targets_2021_e24a90df-b103-4334-9998-80e4076adb0c" name="ns_targets_2021" connection="Query - ns_targets_2021"/>
          <x15:modelTable id="finance_ref_acb35c83-e58c-4833-8932-774b80c8f9de" name="finance_ref" connection="Query - finance_ref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1" i="4" l="1"/>
  <c r="E51" i="4"/>
  <c r="F51" i="4"/>
  <c r="G51" i="4"/>
  <c r="H51" i="4"/>
  <c r="I51" i="4"/>
  <c r="J51" i="4"/>
  <c r="K51" i="4"/>
  <c r="L51" i="4"/>
  <c r="M51" i="4"/>
  <c r="N51" i="4"/>
  <c r="O51" i="4"/>
  <c r="C51" i="4"/>
  <c r="D50" i="4"/>
  <c r="E50" i="4"/>
  <c r="F50" i="4"/>
  <c r="G50" i="4"/>
  <c r="H50" i="4"/>
  <c r="I50" i="4"/>
  <c r="J50" i="4"/>
  <c r="K50" i="4"/>
  <c r="L50" i="4"/>
  <c r="M50" i="4"/>
  <c r="N50" i="4"/>
  <c r="O50" i="4"/>
  <c r="C50" i="4"/>
  <c r="F11" i="1"/>
  <c r="F12" i="1"/>
  <c r="F13" i="1"/>
  <c r="F10" i="1"/>
  <c r="F47" i="4"/>
  <c r="F46" i="4"/>
  <c r="F32" i="4"/>
  <c r="F31" i="4"/>
  <c r="F17" i="4"/>
  <c r="F16" i="4"/>
  <c r="F44" i="3"/>
  <c r="F43" i="3"/>
  <c r="F42" i="3"/>
  <c r="F29" i="3"/>
  <c r="F28" i="3"/>
  <c r="F15" i="3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5BE809E-D33D-4E41-8E26-5C02BA460B1F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ac158cb-b5df-4bc4-bfe8-16c30179fba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2A8EB59-0494-460E-B47B-3C723AAA04D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bc8a9ae-474e-49ab-9c94-6ae4996dd95e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09C04234-DE09-4789-94D3-EF71188D6EC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3c7b7e2-7575-4bf6-b533-b1e4a4bca6b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83DF2F8-5765-4197-96A2-534B3BF829B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bc723bd-dbc9-49b0-b60a-ae0f3eda43c5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55AA696-A779-4357-8531-FCBC5C3D6129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0664842e-bfe4-41d1-a2a8-43c89e394171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CC197610-4C75-419B-87F1-0E0C05097052}" name="Query - finance_ref" description="Connection to the 'finance_ref' query in the workbook." type="100" refreshedVersion="8" minRefreshableVersion="5">
    <extLst>
      <ext xmlns:x15="http://schemas.microsoft.com/office/spreadsheetml/2010/11/main" uri="{DE250136-89BD-433C-8126-D09CA5730AF9}">
        <x15:connection id="2532a773-a698-4c36-87ee-b56d4dc786ac">
          <x15:oledbPr connection="Provider=Microsoft.Mashup.OleDb.1;Data Source=$Workbook$;Location=finance_ref;Extended Properties=&quot;&quot;">
            <x15:dbTables>
              <x15:dbTable name="finance_ref"/>
            </x15:dbTables>
          </x15:oledbPr>
        </x15:connection>
      </ext>
    </extLst>
  </connection>
  <connection id="7" xr16:uid="{5A0251D6-1CF0-4271-B2D8-828A304DDD1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4c68506-d71d-48be-915a-7c41537991a1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6FDC3635-2546-4A50-AA24-8CCB7FFA440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20]}"/>
    <s v="{[dim_date].[FY].&amp;[2019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<sst xmlns="http://schemas.openxmlformats.org/spreadsheetml/2006/main" count="193" uniqueCount="42">
  <si>
    <t>Grand Total</t>
  </si>
  <si>
    <t>All</t>
  </si>
  <si>
    <t>Country</t>
  </si>
  <si>
    <t>Region</t>
  </si>
  <si>
    <t>Division</t>
  </si>
  <si>
    <t>2019</t>
  </si>
  <si>
    <t>2020</t>
  </si>
  <si>
    <t>2021</t>
  </si>
  <si>
    <t>Customer</t>
  </si>
  <si>
    <t>FILTERS</t>
  </si>
  <si>
    <t>Net Sales</t>
  </si>
  <si>
    <t>COGS</t>
  </si>
  <si>
    <t>FY</t>
  </si>
  <si>
    <t>Gross Margin</t>
  </si>
  <si>
    <t>GM %</t>
  </si>
  <si>
    <t>21 vs 20 is not part</t>
  </si>
  <si>
    <t>of the pivot table</t>
  </si>
  <si>
    <t>Metrics</t>
  </si>
  <si>
    <t>P &amp; L by Fiscal Years</t>
  </si>
  <si>
    <t>Q1</t>
  </si>
  <si>
    <t>Q2</t>
  </si>
  <si>
    <t>Q3</t>
  </si>
  <si>
    <t>Q4</t>
  </si>
  <si>
    <t>Quarter</t>
  </si>
  <si>
    <t>P &amp; L by Quarter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</si>
  <si>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</si>
  <si>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</si>
  <si>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</si>
  <si>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</si>
  <si>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</si>
  <si>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</si>
  <si>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</si>
  <si>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</si>
  <si>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</si>
  <si>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</si>
  <si>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</si>
  <si>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</si>
  <si>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P &amp; L by Months</t>
  </si>
  <si>
    <t>21 vs 20</t>
  </si>
  <si>
    <t>Comparison</t>
  </si>
  <si>
    <t>20 vs 19</t>
  </si>
  <si>
    <t>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</si>
</sst>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\$\ 0.00,,&quot;m&quot;"/>
    <numFmt numFmtId="165" formatCode="0.00%;\-0.00%;0.00%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ourgette"/>
    </font>
    <font>
      <sz val="14"/>
      <color theme="1"/>
      <name val="Courgette"/>
    </font>
    <font>
      <sz val="12"/>
      <color theme="1"/>
      <name val="Roboto"/>
    </font>
    <font>
      <sz val="14"/>
      <color theme="9" tint="-0.499984740745262"/>
      <name val="Roboto"/>
    </font>
    <font>
      <sz val="14"/>
      <color theme="1"/>
      <name val="Roboto"/>
    </font>
    <font>
      <sz val="11"/>
      <color theme="1"/>
      <name val="Roboto"/>
    </font>
    <font>
      <b/>
      <sz val="12"/>
      <color theme="1"/>
      <name val="Roboto"/>
    </font>
    <font>
      <b/>
      <sz val="14"/>
      <color theme="9" tint="-0.499984740745262"/>
      <name val="Roboto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mediumDashed">
        <color indexed="64"/>
      </right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3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4" fillId="0" borderId="1" xfId="0" pivotButton="1" applyFont="1" applyBorder="1"/>
    <xf numFmtId="0" fontId="6" fillId="0" borderId="0" xfId="0" applyFont="1"/>
    <xf numFmtId="10" fontId="4" fillId="0" borderId="0" xfId="0" applyNumberFormat="1" applyFont="1"/>
    <xf numFmtId="0" fontId="7" fillId="0" borderId="0" xfId="0" applyFont="1"/>
    <xf numFmtId="0" fontId="4" fillId="0" borderId="0" xfId="0" applyFont="1" applyAlignment="1">
      <alignment horizontal="left"/>
    </xf>
    <xf numFmtId="0" fontId="4" fillId="0" borderId="0" xfId="0" pivotButton="1" applyFont="1"/>
    <xf numFmtId="164" fontId="4" fillId="0" borderId="0" xfId="0" applyNumberFormat="1" applyFont="1"/>
    <xf numFmtId="165" fontId="4" fillId="0" borderId="0" xfId="0" applyNumberFormat="1" applyFont="1"/>
    <xf numFmtId="0" fontId="4" fillId="0" borderId="0" xfId="0" pivotButton="1" applyFont="1" applyAlignment="1">
      <alignment horizontal="left"/>
    </xf>
    <xf numFmtId="0" fontId="8" fillId="0" borderId="1" xfId="0" applyFont="1" applyBorder="1"/>
    <xf numFmtId="10" fontId="4" fillId="0" borderId="1" xfId="1" applyNumberFormat="1" applyFont="1" applyBorder="1"/>
    <xf numFmtId="0" fontId="9" fillId="0" borderId="0" xfId="0" applyFont="1"/>
    <xf numFmtId="0" fontId="8" fillId="0" borderId="0" xfId="0" applyFont="1"/>
    <xf numFmtId="10" fontId="4" fillId="0" borderId="0" xfId="1" applyNumberFormat="1" applyFont="1"/>
    <xf numFmtId="164" fontId="4" fillId="0" borderId="2" xfId="0" applyNumberFormat="1" applyFont="1" applyBorder="1"/>
    <xf numFmtId="10" fontId="4" fillId="0" borderId="2" xfId="0" applyNumberFormat="1" applyFont="1" applyBorder="1"/>
    <xf numFmtId="0" fontId="4" fillId="0" borderId="0" xfId="0" applyFont="1" applyAlignment="1">
      <alignment horizontal="left"/>
    </xf>
    <xf numFmtId="0" fontId="9" fillId="0" borderId="0" xfId="0" applyFont="1" applyAlignment="1">
      <alignment horizontal="left"/>
    </xf>
  </cellXfs>
  <cellStyles count="2">
    <cellStyle name="Normal" xfId="0" builtinId="0"/>
    <cellStyle name="Percent" xfId="1" builtinId="5"/>
  </cellStyles>
  <dxfs count="189">
    <dxf>
      <numFmt numFmtId="14" formatCode="0.00%"/>
    </dxf>
    <dxf>
      <font>
        <sz val="12"/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4" formatCode="\$\ 0.00,,&quot;m&quot;"/>
    </dxf>
    <dxf>
      <numFmt numFmtId="164" formatCode="\$\ 0.00,,&quot;m&quot;"/>
    </dxf>
    <dxf>
      <numFmt numFmtId="164" formatCode="\$\ 0.00,,&quot;m&quot;"/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numFmt numFmtId="14" formatCode="0.00%"/>
    </dxf>
    <dxf>
      <font>
        <sz val="12"/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4" formatCode="\$\ 0.00,,&quot;m&quot;"/>
    </dxf>
    <dxf>
      <numFmt numFmtId="164" formatCode="\$\ 0.00,,&quot;m&quot;"/>
    </dxf>
    <dxf>
      <numFmt numFmtId="164" formatCode="\$\ 0.00,,&quot;m&quot;"/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numFmt numFmtId="14" formatCode="0.00%"/>
    </dxf>
    <dxf>
      <font>
        <sz val="12"/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4" formatCode="\$\ 0.00,,&quot;m&quot;"/>
    </dxf>
    <dxf>
      <numFmt numFmtId="164" formatCode="\$\ 0.00,,&quot;m&quot;"/>
    </dxf>
    <dxf>
      <numFmt numFmtId="164" formatCode="\$\ 0.00,,&quot;m&quot;"/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alignment horizontal="left"/>
    </dxf>
    <dxf>
      <font>
        <sz val="12"/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4" formatCode="\$\ 0.00,,&quot;m&quot;"/>
    </dxf>
    <dxf>
      <numFmt numFmtId="164" formatCode="\$\ 0.00,,&quot;m&quot;"/>
    </dxf>
    <dxf>
      <numFmt numFmtId="164" formatCode="\$\ 0.00,,&quot;m&quot;"/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alignment horizontal="left"/>
    </dxf>
    <dxf>
      <font>
        <sz val="12"/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4" formatCode="\$\ 0.00,,&quot;m&quot;"/>
    </dxf>
    <dxf>
      <numFmt numFmtId="164" formatCode="\$\ 0.00,,&quot;m&quot;"/>
    </dxf>
    <dxf>
      <numFmt numFmtId="164" formatCode="\$\ 0.00,,&quot;m&quot;"/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alignment horizontal="left"/>
    </dxf>
    <dxf>
      <font>
        <sz val="12"/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4" formatCode="\$\ 0.00,,&quot;m&quot;"/>
    </dxf>
    <dxf>
      <numFmt numFmtId="164" formatCode="\$\ 0.00,,&quot;m&quot;"/>
    </dxf>
    <dxf>
      <numFmt numFmtId="164" formatCode="\$\ 0.00,,&quot;m&quot;"/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numFmt numFmtId="14" formatCode="0.00%"/>
    </dxf>
    <dxf>
      <border>
        <right style="mediumDashed">
          <color indexed="64"/>
        </right>
      </border>
    </dxf>
    <dxf>
      <font>
        <b val="0"/>
      </font>
    </dxf>
    <dxf>
      <font>
        <sz val="12"/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4" formatCode="\$\ 0.00,,&quot;m&quot;"/>
    </dxf>
    <dxf>
      <numFmt numFmtId="164" formatCode="\$\ 0.00,,&quot;m&quot;"/>
    </dxf>
    <dxf>
      <numFmt numFmtId="164" formatCode="\$\ 0.00,,&quot;m&quot;"/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font>
        <b/>
        <i val="0"/>
      </font>
      <border diagonalUp="0"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</dxfs>
  <tableStyles count="1" defaultTableStyle="TableStyleMedium2" defaultPivotStyle="PivotStyleLight16">
    <tableStyle name="AtliQ" table="0" count="5" xr9:uid="{3B72EF76-1C51-4498-9275-8D373838FC80}">
      <tableStyleElement type="wholeTable" dxfId="188"/>
      <tableStyleElement type="headerRow" dxfId="187"/>
      <tableStyleElement type="firstRowStripe" dxfId="186"/>
      <tableStyleElement type="pageFieldLabels" dxfId="185"/>
      <tableStyleElement type="pageFieldValues" dxfId="184"/>
    </tableStyle>
  </tableStyles>
  <colors>
    <mruColors>
      <color rgb="FFEB9999"/>
      <color rgb="FFE53D3D"/>
      <color rgb="FFD28C8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2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7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799870833333" backgroundQuery="1" createdVersion="8" refreshedVersion="8" minRefreshableVersion="3" recordCount="0" supportSubquery="1" supportAdvancedDrill="1" xr:uid="{3385849F-4C9D-4117-ABF9-1C153C65990C}">
  <cacheSource type="external" connectionId="8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2" level="32767"/>
    <cacheField name="[Measures].[COGS]" caption="COGS" numFmtId="0" hierarchy="50" level="32767"/>
    <cacheField name="[Measures].[Gross Margin]" caption="Gross Margin" numFmtId="0" hierarchy="51" level="32767"/>
    <cacheField name="[Measures].[GM %]" caption="GM %" numFmtId="0" hierarchy="52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</cacheFields>
  <cacheHierarchies count="6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fy mmm]" caption="fy mmm" attribute="1" defaultMemberUniqueName="[dim_date].[fy mmm].[All]" allUniqueName="[dim_date].[fy mmm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inance_ref].[date]" caption="date" attribute="1" time="1" defaultMemberUniqueName="[finance_ref].[date].[All]" allUniqueName="[finance_ref].[date].[All]" dimensionUniqueName="[finance_ref]" displayFolder="" count="0" memberValueDatatype="7" unbalanced="0"/>
    <cacheHierarchy uniqueName="[finance_ref].[product_code]" caption="product_code" attribute="1" defaultMemberUniqueName="[finance_ref].[product_code].[All]" allUniqueName="[finance_ref].[product_code].[All]" dimensionUniqueName="[finance_ref]" displayFolder="" count="0" memberValueDatatype="130" unbalanced="0"/>
    <cacheHierarchy uniqueName="[finance_ref].[customer_code]" caption="customer_code" attribute="1" defaultMemberUniqueName="[finance_ref].[customer_code].[All]" allUniqueName="[finance_ref].[customer_code].[All]" dimensionUniqueName="[finance_ref]" displayFolder="" count="0" memberValueDatatype="20" unbalanced="0"/>
    <cacheHierarchy uniqueName="[finance_ref].[Qty]" caption="Qty" attribute="1" defaultMemberUniqueName="[finance_ref].[Qty].[All]" allUniqueName="[finance_ref].[Qty].[All]" dimensionUniqueName="[finance_ref]" displayFolder="" count="0" memberValueDatatype="20" unbalanced="0"/>
    <cacheHierarchy uniqueName="[finance_ref].[net_sales_amount]" caption="net_sales_amount" attribute="1" defaultMemberUniqueName="[finance_ref].[net_sales_amount].[All]" allUniqueName="[finance_ref].[net_sales_amount].[All]" dimensionUniqueName="[finance_ref]" displayFolder="" count="0" memberValueDatatype="5" unbalanced="0"/>
    <cacheHierarchy uniqueName="[finance_ref].[freight_cost]" caption="freight_cost" attribute="1" defaultMemberUniqueName="[finance_ref].[freight_cost].[All]" allUniqueName="[finance_ref].[freight_cost].[All]" dimensionUniqueName="[finance_ref]" displayFolder="" count="0" memberValueDatatype="5" unbalanced="0"/>
    <cacheHierarchy uniqueName="[finance_ref].[manufacturing_cost]" caption="manufacturing_cost" attribute="1" defaultMemberUniqueName="[finance_ref].[manufacturing_cost].[All]" allUniqueName="[finance_ref].[manufacturing_cost].[All]" dimensionUniqueName="[finance_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/>
    <cacheHierarchy uniqueName="[Measures].[2021 Sales $]" caption="2021 Sales $" measure="1" displayFolder="" measureGroup="fact_sales_monthly" count="0"/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_ref]" caption="__XL_Count finance_ref" measure="1" displayFolder="" measureGroup="finance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_ref" uniqueName="[finance_ref]" caption="finance_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_ref" caption="finance_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806750462965" backgroundQuery="1" createdVersion="8" refreshedVersion="8" minRefreshableVersion="3" recordCount="0" supportSubquery="1" supportAdvancedDrill="1" xr:uid="{2B618CEC-14A6-41B6-BAFF-7574F6FD2C9F}">
  <cacheSource type="external" connectionId="8"/>
  <cacheFields count="10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2" level="32767"/>
    <cacheField name="[Measures].[COGS]" caption="COGS" numFmtId="0" hierarchy="50" level="32767"/>
    <cacheField name="[Measures].[Gross Margin]" caption="Gross Margin" numFmtId="0" hierarchy="51" level="32767"/>
    <cacheField name="[Measures].[GM %]" caption="GM %" numFmtId="0" hierarchy="52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</cacheFields>
  <cacheHierarchies count="6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 mmm]" caption="fy mmm" attribute="1" defaultMemberUniqueName="[dim_date].[fy mmm].[All]" allUniqueName="[dim_date].[fy mmm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inance_ref].[date]" caption="date" attribute="1" time="1" defaultMemberUniqueName="[finance_ref].[date].[All]" allUniqueName="[finance_ref].[date].[All]" dimensionUniqueName="[finance_ref]" displayFolder="" count="0" memberValueDatatype="7" unbalanced="0"/>
    <cacheHierarchy uniqueName="[finance_ref].[product_code]" caption="product_code" attribute="1" defaultMemberUniqueName="[finance_ref].[product_code].[All]" allUniqueName="[finance_ref].[product_code].[All]" dimensionUniqueName="[finance_ref]" displayFolder="" count="0" memberValueDatatype="130" unbalanced="0"/>
    <cacheHierarchy uniqueName="[finance_ref].[customer_code]" caption="customer_code" attribute="1" defaultMemberUniqueName="[finance_ref].[customer_code].[All]" allUniqueName="[finance_ref].[customer_code].[All]" dimensionUniqueName="[finance_ref]" displayFolder="" count="0" memberValueDatatype="20" unbalanced="0"/>
    <cacheHierarchy uniqueName="[finance_ref].[Qty]" caption="Qty" attribute="1" defaultMemberUniqueName="[finance_ref].[Qty].[All]" allUniqueName="[finance_ref].[Qty].[All]" dimensionUniqueName="[finance_ref]" displayFolder="" count="0" memberValueDatatype="20" unbalanced="0"/>
    <cacheHierarchy uniqueName="[finance_ref].[net_sales_amount]" caption="net_sales_amount" attribute="1" defaultMemberUniqueName="[finance_ref].[net_sales_amount].[All]" allUniqueName="[finance_ref].[net_sales_amount].[All]" dimensionUniqueName="[finance_ref]" displayFolder="" count="0" memberValueDatatype="5" unbalanced="0"/>
    <cacheHierarchy uniqueName="[finance_ref].[freight_cost]" caption="freight_cost" attribute="1" defaultMemberUniqueName="[finance_ref].[freight_cost].[All]" allUniqueName="[finance_ref].[freight_cost].[All]" dimensionUniqueName="[finance_ref]" displayFolder="" count="0" memberValueDatatype="5" unbalanced="0"/>
    <cacheHierarchy uniqueName="[finance_ref].[manufacturing_cost]" caption="manufacturing_cost" attribute="1" defaultMemberUniqueName="[finance_ref].[manufacturing_cost].[All]" allUniqueName="[finance_ref].[manufacturing_cost].[All]" dimensionUniqueName="[finance_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/>
    <cacheHierarchy uniqueName="[Measures].[2021 Sales $]" caption="2021 Sales $" measure="1" displayFolder="" measureGroup="fact_sales_monthly" count="0"/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_ref]" caption="__XL_Count finance_ref" measure="1" displayFolder="" measureGroup="finance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_ref" uniqueName="[finance_ref]" caption="finance_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_ref" caption="finance_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80698645833" backgroundQuery="1" createdVersion="8" refreshedVersion="8" minRefreshableVersion="3" recordCount="0" supportSubquery="1" supportAdvancedDrill="1" xr:uid="{AD563B1A-CFE4-481A-8CAF-6892C62F6193}">
  <cacheSource type="external" connectionId="8"/>
  <cacheFields count="10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2" level="32767"/>
    <cacheField name="[Measures].[COGS]" caption="COGS" numFmtId="0" hierarchy="50" level="32767"/>
    <cacheField name="[Measures].[Gross Margin]" caption="Gross Margin" numFmtId="0" hierarchy="51" level="32767"/>
    <cacheField name="[Measures].[GM %]" caption="GM %" numFmtId="0" hierarchy="52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</cacheFields>
  <cacheHierarchies count="6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 mmm]" caption="fy mmm" attribute="1" defaultMemberUniqueName="[dim_date].[fy mmm].[All]" allUniqueName="[dim_date].[fy mmm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inance_ref].[date]" caption="date" attribute="1" time="1" defaultMemberUniqueName="[finance_ref].[date].[All]" allUniqueName="[finance_ref].[date].[All]" dimensionUniqueName="[finance_ref]" displayFolder="" count="0" memberValueDatatype="7" unbalanced="0"/>
    <cacheHierarchy uniqueName="[finance_ref].[product_code]" caption="product_code" attribute="1" defaultMemberUniqueName="[finance_ref].[product_code].[All]" allUniqueName="[finance_ref].[product_code].[All]" dimensionUniqueName="[finance_ref]" displayFolder="" count="0" memberValueDatatype="130" unbalanced="0"/>
    <cacheHierarchy uniqueName="[finance_ref].[customer_code]" caption="customer_code" attribute="1" defaultMemberUniqueName="[finance_ref].[customer_code].[All]" allUniqueName="[finance_ref].[customer_code].[All]" dimensionUniqueName="[finance_ref]" displayFolder="" count="0" memberValueDatatype="20" unbalanced="0"/>
    <cacheHierarchy uniqueName="[finance_ref].[Qty]" caption="Qty" attribute="1" defaultMemberUniqueName="[finance_ref].[Qty].[All]" allUniqueName="[finance_ref].[Qty].[All]" dimensionUniqueName="[finance_ref]" displayFolder="" count="0" memberValueDatatype="20" unbalanced="0"/>
    <cacheHierarchy uniqueName="[finance_ref].[net_sales_amount]" caption="net_sales_amount" attribute="1" defaultMemberUniqueName="[finance_ref].[net_sales_amount].[All]" allUniqueName="[finance_ref].[net_sales_amount].[All]" dimensionUniqueName="[finance_ref]" displayFolder="" count="0" memberValueDatatype="5" unbalanced="0"/>
    <cacheHierarchy uniqueName="[finance_ref].[freight_cost]" caption="freight_cost" attribute="1" defaultMemberUniqueName="[finance_ref].[freight_cost].[All]" allUniqueName="[finance_ref].[freight_cost].[All]" dimensionUniqueName="[finance_ref]" displayFolder="" count="0" memberValueDatatype="5" unbalanced="0"/>
    <cacheHierarchy uniqueName="[finance_ref].[manufacturing_cost]" caption="manufacturing_cost" attribute="1" defaultMemberUniqueName="[finance_ref].[manufacturing_cost].[All]" allUniqueName="[finance_ref].[manufacturing_cost].[All]" dimensionUniqueName="[finance_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/>
    <cacheHierarchy uniqueName="[Measures].[2021 Sales $]" caption="2021 Sales $" measure="1" displayFolder="" measureGroup="fact_sales_monthly" count="0"/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_ref]" caption="__XL_Count finance_ref" measure="1" displayFolder="" measureGroup="finance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_ref" uniqueName="[finance_ref]" caption="finance_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_ref" caption="finance_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807030787037" backgroundQuery="1" createdVersion="8" refreshedVersion="8" minRefreshableVersion="3" recordCount="0" supportSubquery="1" supportAdvancedDrill="1" xr:uid="{680856A8-CC16-456A-97CE-0FA64488A44D}">
  <cacheSource type="external" connectionId="8"/>
  <cacheFields count="10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2" level="32767"/>
    <cacheField name="[Measures].[COGS]" caption="COGS" numFmtId="0" hierarchy="50" level="32767"/>
    <cacheField name="[Measures].[Gross Margin]" caption="Gross Margin" numFmtId="0" hierarchy="51" level="32767"/>
    <cacheField name="[Measures].[GM %]" caption="GM %" numFmtId="0" hierarchy="52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</cacheFields>
  <cacheHierarchies count="6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 mmm]" caption="fy mmm" attribute="1" defaultMemberUniqueName="[dim_date].[fy mmm].[All]" allUniqueName="[dim_date].[fy mmm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inance_ref].[date]" caption="date" attribute="1" time="1" defaultMemberUniqueName="[finance_ref].[date].[All]" allUniqueName="[finance_ref].[date].[All]" dimensionUniqueName="[finance_ref]" displayFolder="" count="0" memberValueDatatype="7" unbalanced="0"/>
    <cacheHierarchy uniqueName="[finance_ref].[product_code]" caption="product_code" attribute="1" defaultMemberUniqueName="[finance_ref].[product_code].[All]" allUniqueName="[finance_ref].[product_code].[All]" dimensionUniqueName="[finance_ref]" displayFolder="" count="0" memberValueDatatype="130" unbalanced="0"/>
    <cacheHierarchy uniqueName="[finance_ref].[customer_code]" caption="customer_code" attribute="1" defaultMemberUniqueName="[finance_ref].[customer_code].[All]" allUniqueName="[finance_ref].[customer_code].[All]" dimensionUniqueName="[finance_ref]" displayFolder="" count="0" memberValueDatatype="20" unbalanced="0"/>
    <cacheHierarchy uniqueName="[finance_ref].[Qty]" caption="Qty" attribute="1" defaultMemberUniqueName="[finance_ref].[Qty].[All]" allUniqueName="[finance_ref].[Qty].[All]" dimensionUniqueName="[finance_ref]" displayFolder="" count="0" memberValueDatatype="20" unbalanced="0"/>
    <cacheHierarchy uniqueName="[finance_ref].[net_sales_amount]" caption="net_sales_amount" attribute="1" defaultMemberUniqueName="[finance_ref].[net_sales_amount].[All]" allUniqueName="[finance_ref].[net_sales_amount].[All]" dimensionUniqueName="[finance_ref]" displayFolder="" count="0" memberValueDatatype="5" unbalanced="0"/>
    <cacheHierarchy uniqueName="[finance_ref].[freight_cost]" caption="freight_cost" attribute="1" defaultMemberUniqueName="[finance_ref].[freight_cost].[All]" allUniqueName="[finance_ref].[freight_cost].[All]" dimensionUniqueName="[finance_ref]" displayFolder="" count="0" memberValueDatatype="5" unbalanced="0"/>
    <cacheHierarchy uniqueName="[finance_ref].[manufacturing_cost]" caption="manufacturing_cost" attribute="1" defaultMemberUniqueName="[finance_ref].[manufacturing_cost].[All]" allUniqueName="[finance_ref].[manufacturing_cost].[All]" dimensionUniqueName="[finance_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/>
    <cacheHierarchy uniqueName="[Measures].[2021 Sales $]" caption="2021 Sales $" measure="1" displayFolder="" measureGroup="fact_sales_monthly" count="0"/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_ref]" caption="__XL_Count finance_ref" measure="1" displayFolder="" measureGroup="finance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_ref" uniqueName="[finance_ref]" caption="finance_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_ref" caption="finance_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807271180558" backgroundQuery="1" createdVersion="8" refreshedVersion="8" minRefreshableVersion="3" recordCount="0" supportSubquery="1" supportAdvancedDrill="1" xr:uid="{C18E55CD-445F-4742-8D82-CB080B03913B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2" level="32767"/>
    <cacheField name="[Measures].[COGS]" caption="COGS" numFmtId="0" hierarchy="50" level="32767"/>
    <cacheField name="[Measures].[Gross Margin]" caption="Gross Margin" numFmtId="0" hierarchy="51" level="32767"/>
    <cacheField name="[Measures].[GM %]" caption="GM %" numFmtId="0" hierarchy="52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</cacheFields>
  <cacheHierarchies count="6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 mmm]" caption="fy mmm" attribute="1" defaultMemberUniqueName="[dim_date].[fy mmm].[All]" allUniqueName="[dim_date].[fy mmm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inance_ref].[date]" caption="date" attribute="1" time="1" defaultMemberUniqueName="[finance_ref].[date].[All]" allUniqueName="[finance_ref].[date].[All]" dimensionUniqueName="[finance_ref]" displayFolder="" count="0" memberValueDatatype="7" unbalanced="0"/>
    <cacheHierarchy uniqueName="[finance_ref].[product_code]" caption="product_code" attribute="1" defaultMemberUniqueName="[finance_ref].[product_code].[All]" allUniqueName="[finance_ref].[product_code].[All]" dimensionUniqueName="[finance_ref]" displayFolder="" count="0" memberValueDatatype="130" unbalanced="0"/>
    <cacheHierarchy uniqueName="[finance_ref].[customer_code]" caption="customer_code" attribute="1" defaultMemberUniqueName="[finance_ref].[customer_code].[All]" allUniqueName="[finance_ref].[customer_code].[All]" dimensionUniqueName="[finance_ref]" displayFolder="" count="0" memberValueDatatype="20" unbalanced="0"/>
    <cacheHierarchy uniqueName="[finance_ref].[Qty]" caption="Qty" attribute="1" defaultMemberUniqueName="[finance_ref].[Qty].[All]" allUniqueName="[finance_ref].[Qty].[All]" dimensionUniqueName="[finance_ref]" displayFolder="" count="0" memberValueDatatype="20" unbalanced="0"/>
    <cacheHierarchy uniqueName="[finance_ref].[net_sales_amount]" caption="net_sales_amount" attribute="1" defaultMemberUniqueName="[finance_ref].[net_sales_amount].[All]" allUniqueName="[finance_ref].[net_sales_amount].[All]" dimensionUniqueName="[finance_ref]" displayFolder="" count="0" memberValueDatatype="5" unbalanced="0"/>
    <cacheHierarchy uniqueName="[finance_ref].[freight_cost]" caption="freight_cost" attribute="1" defaultMemberUniqueName="[finance_ref].[freight_cost].[All]" allUniqueName="[finance_ref].[freight_cost].[All]" dimensionUniqueName="[finance_ref]" displayFolder="" count="0" memberValueDatatype="5" unbalanced="0"/>
    <cacheHierarchy uniqueName="[finance_ref].[manufacturing_cost]" caption="manufacturing_cost" attribute="1" defaultMemberUniqueName="[finance_ref].[manufacturing_cost].[All]" allUniqueName="[finance_ref].[manufacturing_cost].[All]" dimensionUniqueName="[finance_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/>
    <cacheHierarchy uniqueName="[Measures].[2021 Sales $]" caption="2021 Sales $" measure="1" displayFolder="" measureGroup="fact_sales_monthly" count="0"/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_ref]" caption="__XL_Count finance_ref" measure="1" displayFolder="" measureGroup="finance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_ref" uniqueName="[finance_ref]" caption="finance_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_ref" caption="finance_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807309374999" backgroundQuery="1" createdVersion="8" refreshedVersion="8" minRefreshableVersion="3" recordCount="0" supportSubquery="1" supportAdvancedDrill="1" xr:uid="{E591152C-95B9-446F-BC1E-1A9801049280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2" level="32767"/>
    <cacheField name="[Measures].[COGS]" caption="COGS" numFmtId="0" hierarchy="50" level="32767"/>
    <cacheField name="[Measures].[Gross Margin]" caption="Gross Margin" numFmtId="0" hierarchy="51" level="32767"/>
    <cacheField name="[Measures].[GM %]" caption="GM %" numFmtId="0" hierarchy="52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</cacheFields>
  <cacheHierarchies count="6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 mmm]" caption="fy mmm" attribute="1" defaultMemberUniqueName="[dim_date].[fy mmm].[All]" allUniqueName="[dim_date].[fy mmm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inance_ref].[date]" caption="date" attribute="1" time="1" defaultMemberUniqueName="[finance_ref].[date].[All]" allUniqueName="[finance_ref].[date].[All]" dimensionUniqueName="[finance_ref]" displayFolder="" count="0" memberValueDatatype="7" unbalanced="0"/>
    <cacheHierarchy uniqueName="[finance_ref].[product_code]" caption="product_code" attribute="1" defaultMemberUniqueName="[finance_ref].[product_code].[All]" allUniqueName="[finance_ref].[product_code].[All]" dimensionUniqueName="[finance_ref]" displayFolder="" count="0" memberValueDatatype="130" unbalanced="0"/>
    <cacheHierarchy uniqueName="[finance_ref].[customer_code]" caption="customer_code" attribute="1" defaultMemberUniqueName="[finance_ref].[customer_code].[All]" allUniqueName="[finance_ref].[customer_code].[All]" dimensionUniqueName="[finance_ref]" displayFolder="" count="0" memberValueDatatype="20" unbalanced="0"/>
    <cacheHierarchy uniqueName="[finance_ref].[Qty]" caption="Qty" attribute="1" defaultMemberUniqueName="[finance_ref].[Qty].[All]" allUniqueName="[finance_ref].[Qty].[All]" dimensionUniqueName="[finance_ref]" displayFolder="" count="0" memberValueDatatype="20" unbalanced="0"/>
    <cacheHierarchy uniqueName="[finance_ref].[net_sales_amount]" caption="net_sales_amount" attribute="1" defaultMemberUniqueName="[finance_ref].[net_sales_amount].[All]" allUniqueName="[finance_ref].[net_sales_amount].[All]" dimensionUniqueName="[finance_ref]" displayFolder="" count="0" memberValueDatatype="5" unbalanced="0"/>
    <cacheHierarchy uniqueName="[finance_ref].[freight_cost]" caption="freight_cost" attribute="1" defaultMemberUniqueName="[finance_ref].[freight_cost].[All]" allUniqueName="[finance_ref].[freight_cost].[All]" dimensionUniqueName="[finance_ref]" displayFolder="" count="0" memberValueDatatype="5" unbalanced="0"/>
    <cacheHierarchy uniqueName="[finance_ref].[manufacturing_cost]" caption="manufacturing_cost" attribute="1" defaultMemberUniqueName="[finance_ref].[manufacturing_cost].[All]" allUniqueName="[finance_ref].[manufacturing_cost].[All]" dimensionUniqueName="[finance_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/>
    <cacheHierarchy uniqueName="[Measures].[2021 Sales $]" caption="2021 Sales $" measure="1" displayFolder="" measureGroup="fact_sales_monthly" count="0"/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_ref]" caption="__XL_Count finance_ref" measure="1" displayFolder="" measureGroup="finance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_ref" uniqueName="[finance_ref]" caption="finance_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_ref" caption="finance_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807353587959" backgroundQuery="1" createdVersion="8" refreshedVersion="8" minRefreshableVersion="3" recordCount="0" supportSubquery="1" supportAdvancedDrill="1" xr:uid="{1A81EB52-9553-4573-A1BB-2D05F7CE2E8E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2" level="32767"/>
    <cacheField name="[Measures].[COGS]" caption="COGS" numFmtId="0" hierarchy="50" level="32767"/>
    <cacheField name="[Measures].[Gross Margin]" caption="Gross Margin" numFmtId="0" hierarchy="51" level="32767"/>
    <cacheField name="[Measures].[GM %]" caption="GM %" numFmtId="0" hierarchy="52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</cacheFields>
  <cacheHierarchies count="6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 mmm]" caption="fy mmm" attribute="1" defaultMemberUniqueName="[dim_date].[fy mmm].[All]" allUniqueName="[dim_date].[fy mmm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inance_ref].[date]" caption="date" attribute="1" time="1" defaultMemberUniqueName="[finance_ref].[date].[All]" allUniqueName="[finance_ref].[date].[All]" dimensionUniqueName="[finance_ref]" displayFolder="" count="0" memberValueDatatype="7" unbalanced="0"/>
    <cacheHierarchy uniqueName="[finance_ref].[product_code]" caption="product_code" attribute="1" defaultMemberUniqueName="[finance_ref].[product_code].[All]" allUniqueName="[finance_ref].[product_code].[All]" dimensionUniqueName="[finance_ref]" displayFolder="" count="0" memberValueDatatype="130" unbalanced="0"/>
    <cacheHierarchy uniqueName="[finance_ref].[customer_code]" caption="customer_code" attribute="1" defaultMemberUniqueName="[finance_ref].[customer_code].[All]" allUniqueName="[finance_ref].[customer_code].[All]" dimensionUniqueName="[finance_ref]" displayFolder="" count="0" memberValueDatatype="20" unbalanced="0"/>
    <cacheHierarchy uniqueName="[finance_ref].[Qty]" caption="Qty" attribute="1" defaultMemberUniqueName="[finance_ref].[Qty].[All]" allUniqueName="[finance_ref].[Qty].[All]" dimensionUniqueName="[finance_ref]" displayFolder="" count="0" memberValueDatatype="20" unbalanced="0"/>
    <cacheHierarchy uniqueName="[finance_ref].[net_sales_amount]" caption="net_sales_amount" attribute="1" defaultMemberUniqueName="[finance_ref].[net_sales_amount].[All]" allUniqueName="[finance_ref].[net_sales_amount].[All]" dimensionUniqueName="[finance_ref]" displayFolder="" count="0" memberValueDatatype="5" unbalanced="0"/>
    <cacheHierarchy uniqueName="[finance_ref].[freight_cost]" caption="freight_cost" attribute="1" defaultMemberUniqueName="[finance_ref].[freight_cost].[All]" allUniqueName="[finance_ref].[freight_cost].[All]" dimensionUniqueName="[finance_ref]" displayFolder="" count="0" memberValueDatatype="5" unbalanced="0"/>
    <cacheHierarchy uniqueName="[finance_ref].[manufacturing_cost]" caption="manufacturing_cost" attribute="1" defaultMemberUniqueName="[finance_ref].[manufacturing_cost].[All]" allUniqueName="[finance_ref].[manufacturing_cost].[All]" dimensionUniqueName="[finance_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/>
    <cacheHierarchy uniqueName="[Measures].[2021 Sales $]" caption="2021 Sales $" measure="1" displayFolder="" measureGroup="fact_sales_monthly" count="0"/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_ref]" caption="__XL_Count finance_ref" measure="1" displayFolder="" measureGroup="finance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_ref" uniqueName="[finance_ref]" caption="finance_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_ref" caption="finance_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23FBF9-7BB2-4A1B-A9D3-1C16BF36F4A6}" name="PivotTable1" cacheId="0" dataOnRows="1" applyNumberFormats="0" applyBorderFormats="0" applyFontFormats="0" applyPatternFormats="0" applyAlignmentFormats="0" applyWidthHeightFormats="1" dataCaption="Metrics" tag="30431ef0-ebe7-477a-9f95-02d786bdbd6a" updatedVersion="8" minRefreshableVersion="3" useAutoFormatting="1" subtotalHiddenItems="1" colGrandTotals="0" itemPrintTitles="1" createdVersion="8" indent="0" outline="1" outlineData="1" multipleFieldFilters="0" rowHeaderCaption="Country Metrics" colHeaderCaption="FY">
  <location ref="B8:E13" firstHeaderRow="1" firstDataRow="2" firstDataCol="1" rowPageCount="4" colPageCount="1"/>
  <pivotFields count="9">
    <pivotField name="Region" axis="axisPage" allDrilled="1" subtotalTop="0" showAll="0" dataSourceSort="1" defaultSubtotal="0" defaultAttributeDrillState="1"/>
    <pivotField name="Country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8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</pageFields>
  <dataFields count="4">
    <dataField fld="3" subtotal="count" baseField="0" baseItem="2" numFmtId="164"/>
    <dataField fld="4" subtotal="count" baseField="0" baseItem="9" numFmtId="164"/>
    <dataField fld="5" subtotal="count" baseField="0" baseItem="0" numFmtId="164"/>
    <dataField fld="6" subtotal="count" baseField="0" baseItem="0"/>
  </dataFields>
  <formats count="28">
    <format dxfId="183">
      <pivotArea type="all" dataOnly="0" outline="0" fieldPosition="0"/>
    </format>
    <format dxfId="182">
      <pivotArea type="all" dataOnly="0" outline="0" fieldPosition="0"/>
    </format>
    <format dxfId="181">
      <pivotArea type="all" dataOnly="0" outline="0" fieldPosition="0"/>
    </format>
    <format dxfId="180">
      <pivotArea type="all" dataOnly="0" outline="0" fieldPosition="0"/>
    </format>
    <format dxfId="179">
      <pivotArea type="all" dataOnly="0" outline="0" fieldPosition="0"/>
    </format>
    <format dxfId="178">
      <pivotArea dataOnly="0" labelOnly="1" grandRow="1" outline="0" fieldPosition="0"/>
    </format>
    <format dxfId="177">
      <pivotArea type="all" dataOnly="0" outline="0" fieldPosition="0"/>
    </format>
    <format dxfId="176">
      <pivotArea dataOnly="0" labelOnly="1" grandRow="1" outline="0" fieldPosition="0"/>
    </format>
    <format dxfId="175">
      <pivotArea grandRow="1" outline="0" collapsedLevelsAreSubtotals="1" fieldPosition="0"/>
    </format>
    <format dxfId="174">
      <pivotArea dataOnly="0" labelOnly="1" grandRow="1" outline="0" fieldPosition="0"/>
    </format>
    <format dxfId="173">
      <pivotArea type="all" dataOnly="0" outline="0" fieldPosition="0"/>
    </format>
    <format dxfId="172">
      <pivotArea outline="0" collapsedLevelsAreSubtotals="1" fieldPosition="0"/>
    </format>
    <format dxfId="171">
      <pivotArea dataOnly="0" labelOnly="1" grandRow="1" outline="0" fieldPosition="0"/>
    </format>
    <format dxfId="170">
      <pivotArea outline="0" fieldPosition="0">
        <references count="1">
          <reference field="4294967294" count="1">
            <x v="0"/>
          </reference>
        </references>
      </pivotArea>
    </format>
    <format dxfId="169">
      <pivotArea outline="0" fieldPosition="0">
        <references count="1">
          <reference field="4294967294" count="1">
            <x v="1"/>
          </reference>
        </references>
      </pivotArea>
    </format>
    <format dxfId="168">
      <pivotArea outline="0" fieldPosition="0">
        <references count="1">
          <reference field="4294967294" count="1">
            <x v="2"/>
          </reference>
        </references>
      </pivotArea>
    </format>
    <format dxfId="167">
      <pivotArea type="all" dataOnly="0" outline="0" fieldPosition="0"/>
    </format>
    <format dxfId="166">
      <pivotArea field="-2" type="button" dataOnly="0" labelOnly="1" outline="0" axis="axisRow" fieldPosition="0"/>
    </format>
    <format dxfId="165">
      <pivotArea type="all" dataOnly="0" outline="0" fieldPosition="0"/>
    </format>
    <format dxfId="164">
      <pivotArea outline="0" collapsedLevelsAreSubtotals="1" fieldPosition="0"/>
    </format>
    <format dxfId="163">
      <pivotArea type="origin" dataOnly="0" labelOnly="1" outline="0" fieldPosition="0"/>
    </format>
    <format dxfId="162">
      <pivotArea type="topRight" dataOnly="0" labelOnly="1" outline="0" fieldPosition="0"/>
    </format>
    <format dxfId="161">
      <pivotArea field="-2" type="button" dataOnly="0" labelOnly="1" outline="0" axis="axisRow" fieldPosition="0"/>
    </format>
    <format dxfId="1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9">
      <pivotArea field="7" type="button" dataOnly="0" labelOnly="1" outline="0" axis="axisPage" fieldPosition="3"/>
    </format>
    <format dxfId="158">
      <pivotArea collapsedLevelsAreSubtotals="1" fieldPosition="0">
        <references count="2">
          <reference field="4294967294" count="1">
            <x v="2"/>
          </reference>
          <reference field="8" count="1" selected="0">
            <x v="2"/>
          </reference>
        </references>
      </pivotArea>
    </format>
    <format dxfId="157">
      <pivotArea outline="0" collapsedLevelsAreSubtotals="1" fieldPosition="0">
        <references count="1">
          <reference field="8" count="1" selected="0">
            <x v="2"/>
          </reference>
        </references>
      </pivotArea>
    </format>
    <format dxfId="156">
      <pivotArea collapsedLevelsAreSubtotals="1" fieldPosition="0">
        <references count="1">
          <reference field="4294967294" count="1">
            <x v="3"/>
          </reference>
        </references>
      </pivotArea>
    </format>
  </formats>
  <conditionalFormats count="4">
    <conditionalFormat priority="7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1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 caption="Total_cogs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4B9966-21F9-4C06-A5C4-3B8722855511}" name="2021Quarters" cacheId="3" dataOnRows="1" applyNumberFormats="0" applyBorderFormats="0" applyFontFormats="0" applyPatternFormats="0" applyAlignmentFormats="0" applyWidthHeightFormats="1" dataCaption="Metrics" tag="8cd268c6-ea6c-49b7-ac3a-39c72c6f3b19" updatedVersion="8" minRefreshableVersion="3" useAutoFormatting="1" subtotalHiddenItems="1" colGrandTotals="0" itemPrintTitles="1" createdVersion="8" indent="0" outline="1" outlineData="1" multipleFieldFilters="0" rowHeaderCaption="Country Metrics" colHeaderCaption="Quarter">
  <location ref="B36:F41" firstHeaderRow="1" firstDataRow="2" firstDataCol="1" rowPageCount="5" colPageCount="1"/>
  <pivotFields count="10">
    <pivotField name="Region" axis="axisPage" allDrilled="1" subtotalTop="0" showAll="0" dataSourceSort="1" defaultSubtotal="0" defaultAttributeDrillState="1"/>
    <pivotField name="Country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9"/>
  </colFields>
  <colItems count="4">
    <i>
      <x/>
    </i>
    <i>
      <x v="1"/>
    </i>
    <i>
      <x v="2"/>
    </i>
    <i>
      <x v="3"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21]" cap="2021"/>
  </pageFields>
  <dataFields count="4">
    <dataField fld="3" subtotal="count" baseField="0" baseItem="2" numFmtId="164"/>
    <dataField fld="4" subtotal="count" baseField="0" baseItem="9" numFmtId="164"/>
    <dataField fld="5" subtotal="count" baseField="0" baseItem="0" numFmtId="164"/>
    <dataField fld="6" subtotal="count" baseField="0" baseItem="0"/>
  </dataFields>
  <formats count="26">
    <format dxfId="103">
      <pivotArea type="all" dataOnly="0" outline="0" fieldPosition="0"/>
    </format>
    <format dxfId="102">
      <pivotArea type="all" dataOnly="0" outline="0" fieldPosition="0"/>
    </format>
    <format dxfId="101">
      <pivotArea type="all" dataOnly="0" outline="0" fieldPosition="0"/>
    </format>
    <format dxfId="100">
      <pivotArea type="all" dataOnly="0" outline="0" fieldPosition="0"/>
    </format>
    <format dxfId="99">
      <pivotArea type="all" dataOnly="0" outline="0" fieldPosition="0"/>
    </format>
    <format dxfId="98">
      <pivotArea dataOnly="0" labelOnly="1" grandRow="1" outline="0" fieldPosition="0"/>
    </format>
    <format dxfId="97">
      <pivotArea type="all" dataOnly="0" outline="0" fieldPosition="0"/>
    </format>
    <format dxfId="96">
      <pivotArea dataOnly="0" labelOnly="1" grandRow="1" outline="0" fieldPosition="0"/>
    </format>
    <format dxfId="95">
      <pivotArea grandRow="1" outline="0" collapsedLevelsAreSubtotals="1" fieldPosition="0"/>
    </format>
    <format dxfId="94">
      <pivotArea dataOnly="0" labelOnly="1" grandRow="1" outline="0" fieldPosition="0"/>
    </format>
    <format dxfId="93">
      <pivotArea type="all" dataOnly="0" outline="0" fieldPosition="0"/>
    </format>
    <format dxfId="92">
      <pivotArea outline="0" collapsedLevelsAreSubtotals="1" fieldPosition="0"/>
    </format>
    <format dxfId="91">
      <pivotArea dataOnly="0" labelOnly="1" grandRow="1" outline="0" fieldPosition="0"/>
    </format>
    <format dxfId="90">
      <pivotArea outline="0" fieldPosition="0">
        <references count="1">
          <reference field="4294967294" count="1">
            <x v="0"/>
          </reference>
        </references>
      </pivotArea>
    </format>
    <format dxfId="89">
      <pivotArea outline="0" fieldPosition="0">
        <references count="1">
          <reference field="4294967294" count="1">
            <x v="1"/>
          </reference>
        </references>
      </pivotArea>
    </format>
    <format dxfId="88">
      <pivotArea outline="0" fieldPosition="0">
        <references count="1">
          <reference field="4294967294" count="1">
            <x v="2"/>
          </reference>
        </references>
      </pivotArea>
    </format>
    <format dxfId="87">
      <pivotArea type="all" dataOnly="0" outline="0" fieldPosition="0"/>
    </format>
    <format dxfId="86">
      <pivotArea field="-2" type="button" dataOnly="0" labelOnly="1" outline="0" axis="axisRow" fieldPosition="0"/>
    </format>
    <format dxfId="85">
      <pivotArea type="all" dataOnly="0" outline="0" fieldPosition="0"/>
    </format>
    <format dxfId="84">
      <pivotArea outline="0" collapsedLevelsAreSubtotals="1" fieldPosition="0"/>
    </format>
    <format dxfId="83">
      <pivotArea type="origin" dataOnly="0" labelOnly="1" outline="0" fieldPosition="0"/>
    </format>
    <format dxfId="82">
      <pivotArea type="topRight" dataOnly="0" labelOnly="1" outline="0" fieldPosition="0"/>
    </format>
    <format dxfId="81">
      <pivotArea field="-2" type="button" dataOnly="0" labelOnly="1" outline="0" axis="axisRow" fieldPosition="0"/>
    </format>
    <format dxfId="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">
      <pivotArea field="7" type="button" dataOnly="0" labelOnly="1" outline="0" axis="axisPage" fieldPosition="3"/>
    </format>
    <format dxfId="78">
      <pivotArea field="9" type="button" dataOnly="0" labelOnly="1" outline="0" axis="axisCol" fieldPosition="0"/>
    </format>
  </formats>
  <conditionalFormats count="4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</conditionalFormats>
  <pivotHierarchies count="61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 caption="Total_cogs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672D56-87CA-40BE-A45B-8E7093447D89}" name="2020Quarters" cacheId="2" dataOnRows="1" applyNumberFormats="0" applyBorderFormats="0" applyFontFormats="0" applyPatternFormats="0" applyAlignmentFormats="0" applyWidthHeightFormats="1" dataCaption="Metrics" tag="978b11d1-ffd9-484e-89b9-2625922bd0de" updatedVersion="8" minRefreshableVersion="3" useAutoFormatting="1" subtotalHiddenItems="1" colGrandTotals="0" itemPrintTitles="1" createdVersion="8" indent="0" outline="1" outlineData="1" multipleFieldFilters="0" rowHeaderCaption="Country Metrics" colHeaderCaption="Quarter">
  <location ref="B22:F27" firstHeaderRow="1" firstDataRow="2" firstDataCol="1" rowPageCount="5" colPageCount="1"/>
  <pivotFields count="10">
    <pivotField name="Region" axis="axisPage" allDrilled="1" subtotalTop="0" showAll="0" dataSourceSort="1" defaultSubtotal="0" defaultAttributeDrillState="1"/>
    <pivotField name="Country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9"/>
  </colFields>
  <colItems count="4">
    <i>
      <x/>
    </i>
    <i>
      <x v="1"/>
    </i>
    <i>
      <x v="2"/>
    </i>
    <i>
      <x v="3"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20]" cap="2020"/>
  </pageFields>
  <dataFields count="4">
    <dataField fld="3" subtotal="count" baseField="0" baseItem="2" numFmtId="164"/>
    <dataField fld="4" subtotal="count" baseField="0" baseItem="9" numFmtId="164"/>
    <dataField fld="5" subtotal="count" baseField="0" baseItem="0" numFmtId="164"/>
    <dataField fld="6" subtotal="count" baseField="0" baseItem="0"/>
  </dataFields>
  <formats count="26">
    <format dxfId="129">
      <pivotArea type="all" dataOnly="0" outline="0" fieldPosition="0"/>
    </format>
    <format dxfId="128">
      <pivotArea type="all" dataOnly="0" outline="0" fieldPosition="0"/>
    </format>
    <format dxfId="127">
      <pivotArea type="all" dataOnly="0" outline="0" fieldPosition="0"/>
    </format>
    <format dxfId="126">
      <pivotArea type="all" dataOnly="0" outline="0" fieldPosition="0"/>
    </format>
    <format dxfId="125">
      <pivotArea type="all" dataOnly="0" outline="0" fieldPosition="0"/>
    </format>
    <format dxfId="124">
      <pivotArea dataOnly="0" labelOnly="1" grandRow="1" outline="0" fieldPosition="0"/>
    </format>
    <format dxfId="123">
      <pivotArea type="all" dataOnly="0" outline="0" fieldPosition="0"/>
    </format>
    <format dxfId="122">
      <pivotArea dataOnly="0" labelOnly="1" grandRow="1" outline="0" fieldPosition="0"/>
    </format>
    <format dxfId="121">
      <pivotArea grandRow="1" outline="0" collapsedLevelsAreSubtotals="1" fieldPosition="0"/>
    </format>
    <format dxfId="120">
      <pivotArea dataOnly="0" labelOnly="1" grandRow="1" outline="0" fieldPosition="0"/>
    </format>
    <format dxfId="119">
      <pivotArea type="all" dataOnly="0" outline="0" fieldPosition="0"/>
    </format>
    <format dxfId="118">
      <pivotArea outline="0" collapsedLevelsAreSubtotals="1" fieldPosition="0"/>
    </format>
    <format dxfId="117">
      <pivotArea dataOnly="0" labelOnly="1" grandRow="1" outline="0" fieldPosition="0"/>
    </format>
    <format dxfId="116">
      <pivotArea outline="0" fieldPosition="0">
        <references count="1">
          <reference field="4294967294" count="1">
            <x v="0"/>
          </reference>
        </references>
      </pivotArea>
    </format>
    <format dxfId="115">
      <pivotArea outline="0" fieldPosition="0">
        <references count="1">
          <reference field="4294967294" count="1">
            <x v="1"/>
          </reference>
        </references>
      </pivotArea>
    </format>
    <format dxfId="114">
      <pivotArea outline="0" fieldPosition="0">
        <references count="1">
          <reference field="4294967294" count="1">
            <x v="2"/>
          </reference>
        </references>
      </pivotArea>
    </format>
    <format dxfId="113">
      <pivotArea type="all" dataOnly="0" outline="0" fieldPosition="0"/>
    </format>
    <format dxfId="112">
      <pivotArea field="-2" type="button" dataOnly="0" labelOnly="1" outline="0" axis="axisRow" fieldPosition="0"/>
    </format>
    <format dxfId="111">
      <pivotArea type="all" dataOnly="0" outline="0" fieldPosition="0"/>
    </format>
    <format dxfId="110">
      <pivotArea outline="0" collapsedLevelsAreSubtotals="1" fieldPosition="0"/>
    </format>
    <format dxfId="109">
      <pivotArea type="origin" dataOnly="0" labelOnly="1" outline="0" fieldPosition="0"/>
    </format>
    <format dxfId="108">
      <pivotArea type="topRight" dataOnly="0" labelOnly="1" outline="0" fieldPosition="0"/>
    </format>
    <format dxfId="107">
      <pivotArea field="-2" type="button" dataOnly="0" labelOnly="1" outline="0" axis="axisRow" fieldPosition="0"/>
    </format>
    <format dxfId="10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5">
      <pivotArea field="7" type="button" dataOnly="0" labelOnly="1" outline="0" axis="axisPage" fieldPosition="3"/>
    </format>
    <format dxfId="104">
      <pivotArea field="9" type="button" dataOnly="0" labelOnly="1" outline="0" axis="axisCol" fieldPosition="0"/>
    </format>
  </formats>
  <conditionalFormats count="4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</conditionalFormats>
  <pivotHierarchies count="61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 caption="Total_cogs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DCD204-E447-4464-BE5C-C9C27048C919}" name="2019Quarters" cacheId="1" dataOnRows="1" applyNumberFormats="0" applyBorderFormats="0" applyFontFormats="0" applyPatternFormats="0" applyAlignmentFormats="0" applyWidthHeightFormats="1" dataCaption="Metrics" tag="99959029-8aff-4bd9-95f0-68480dd98eeb" updatedVersion="8" minRefreshableVersion="3" useAutoFormatting="1" subtotalHiddenItems="1" colGrandTotals="0" itemPrintTitles="1" createdVersion="8" indent="0" outline="1" outlineData="1" multipleFieldFilters="0" rowHeaderCaption="Country Metrics" colHeaderCaption="Quarter">
  <location ref="B8:F13" firstHeaderRow="1" firstDataRow="2" firstDataCol="1" rowPageCount="5" colPageCount="1"/>
  <pivotFields count="10">
    <pivotField name="Region" axis="axisPage" allDrilled="1" subtotalTop="0" showAll="0" dataSourceSort="1" defaultSubtotal="0" defaultAttributeDrillState="1"/>
    <pivotField name="Country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9"/>
  </colFields>
  <colItems count="4">
    <i>
      <x/>
    </i>
    <i>
      <x v="1"/>
    </i>
    <i>
      <x v="2"/>
    </i>
    <i>
      <x v="3"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19]" cap="2019"/>
  </pageFields>
  <dataFields count="4">
    <dataField fld="3" subtotal="count" baseField="0" baseItem="2" numFmtId="164"/>
    <dataField fld="4" subtotal="count" baseField="0" baseItem="9" numFmtId="164"/>
    <dataField fld="5" subtotal="count" baseField="0" baseItem="0" numFmtId="164"/>
    <dataField fld="6" subtotal="count" baseField="0" baseItem="0"/>
  </dataFields>
  <formats count="26">
    <format dxfId="155">
      <pivotArea type="all" dataOnly="0" outline="0" fieldPosition="0"/>
    </format>
    <format dxfId="154">
      <pivotArea type="all" dataOnly="0" outline="0" fieldPosition="0"/>
    </format>
    <format dxfId="153">
      <pivotArea type="all" dataOnly="0" outline="0" fieldPosition="0"/>
    </format>
    <format dxfId="152">
      <pivotArea type="all" dataOnly="0" outline="0" fieldPosition="0"/>
    </format>
    <format dxfId="151">
      <pivotArea type="all" dataOnly="0" outline="0" fieldPosition="0"/>
    </format>
    <format dxfId="150">
      <pivotArea dataOnly="0" labelOnly="1" grandRow="1" outline="0" fieldPosition="0"/>
    </format>
    <format dxfId="149">
      <pivotArea type="all" dataOnly="0" outline="0" fieldPosition="0"/>
    </format>
    <format dxfId="148">
      <pivotArea dataOnly="0" labelOnly="1" grandRow="1" outline="0" fieldPosition="0"/>
    </format>
    <format dxfId="147">
      <pivotArea grandRow="1" outline="0" collapsedLevelsAreSubtotals="1" fieldPosition="0"/>
    </format>
    <format dxfId="146">
      <pivotArea dataOnly="0" labelOnly="1" grandRow="1" outline="0" fieldPosition="0"/>
    </format>
    <format dxfId="145">
      <pivotArea type="all" dataOnly="0" outline="0" fieldPosition="0"/>
    </format>
    <format dxfId="144">
      <pivotArea outline="0" collapsedLevelsAreSubtotals="1" fieldPosition="0"/>
    </format>
    <format dxfId="143">
      <pivotArea dataOnly="0" labelOnly="1" grandRow="1" outline="0" fieldPosition="0"/>
    </format>
    <format dxfId="142">
      <pivotArea outline="0" fieldPosition="0">
        <references count="1">
          <reference field="4294967294" count="1">
            <x v="0"/>
          </reference>
        </references>
      </pivotArea>
    </format>
    <format dxfId="141">
      <pivotArea outline="0" fieldPosition="0">
        <references count="1">
          <reference field="4294967294" count="1">
            <x v="1"/>
          </reference>
        </references>
      </pivotArea>
    </format>
    <format dxfId="140">
      <pivotArea outline="0" fieldPosition="0">
        <references count="1">
          <reference field="4294967294" count="1">
            <x v="2"/>
          </reference>
        </references>
      </pivotArea>
    </format>
    <format dxfId="139">
      <pivotArea type="all" dataOnly="0" outline="0" fieldPosition="0"/>
    </format>
    <format dxfId="138">
      <pivotArea field="-2" type="button" dataOnly="0" labelOnly="1" outline="0" axis="axisRow" fieldPosition="0"/>
    </format>
    <format dxfId="137">
      <pivotArea type="all" dataOnly="0" outline="0" fieldPosition="0"/>
    </format>
    <format dxfId="136">
      <pivotArea outline="0" collapsedLevelsAreSubtotals="1" fieldPosition="0"/>
    </format>
    <format dxfId="135">
      <pivotArea type="origin" dataOnly="0" labelOnly="1" outline="0" fieldPosition="0"/>
    </format>
    <format dxfId="134">
      <pivotArea type="topRight" dataOnly="0" labelOnly="1" outline="0" fieldPosition="0"/>
    </format>
    <format dxfId="133">
      <pivotArea field="-2" type="button" dataOnly="0" labelOnly="1" outline="0" axis="axisRow" fieldPosition="0"/>
    </format>
    <format dxfId="1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1">
      <pivotArea field="7" type="button" dataOnly="0" labelOnly="1" outline="0" axis="axisPage" fieldPosition="3"/>
    </format>
    <format dxfId="130">
      <pivotArea field="9" type="button" dataOnly="0" labelOnly="1" outline="0" axis="axisCol" fieldPosition="0"/>
    </format>
  </formats>
  <conditionalFormats count="4"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10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</conditionalFormats>
  <pivotHierarchies count="61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 caption="Total_cogs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77BEB8-2293-4915-85F8-08FC9BD3AC23}" name="2021Months" cacheId="6" dataOnRows="1" applyNumberFormats="0" applyBorderFormats="0" applyFontFormats="0" applyPatternFormats="0" applyAlignmentFormats="0" applyWidthHeightFormats="1" dataCaption="Metrics" tag="52dffd34-a42d-45a8-9547-aadf708b4fa8" updatedVersion="8" minRefreshableVersion="3" useAutoFormatting="1" subtotalHiddenItems="1" rowGrandTotals="0" itemPrintTitles="1" createdVersion="8" indent="0" outline="1" outlineData="1" multipleFieldFilters="0" rowHeaderCaption="Country Metrics" colHeaderCaption="Quarter">
  <location ref="B39:O45" firstHeaderRow="1" firstDataRow="3" firstDataCol="1" rowPageCount="5" colPageCount="1"/>
  <pivotFields count="11">
    <pivotField name="Region" axis="axisPage" allDrilled="1" subtotalTop="0" showAll="0" dataSourceSort="1" defaultSubtotal="0" defaultAttributeDrillState="1"/>
    <pivotField name="Country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21]" cap="2021"/>
  </pageFields>
  <dataFields count="4">
    <dataField fld="3" subtotal="count" baseField="0" baseItem="2" numFmtId="164"/>
    <dataField fld="4" subtotal="count" baseField="0" baseItem="9" numFmtId="164"/>
    <dataField fld="5" subtotal="count" baseField="0" baseItem="0" numFmtId="164"/>
    <dataField fld="6" subtotal="count" baseField="0" baseItem="0"/>
  </dataFields>
  <formats count="26">
    <format dxfId="25">
      <pivotArea type="all" dataOnly="0" outline="0" fieldPosition="0"/>
    </format>
    <format dxfId="24">
      <pivotArea type="all" dataOnly="0" outline="0" fieldPosition="0"/>
    </format>
    <format dxfId="23">
      <pivotArea type="all" dataOnly="0" outline="0" fieldPosition="0"/>
    </format>
    <format dxfId="22">
      <pivotArea type="all" dataOnly="0" outline="0" fieldPosition="0"/>
    </format>
    <format dxfId="21">
      <pivotArea type="all" dataOnly="0" outline="0" fieldPosition="0"/>
    </format>
    <format dxfId="20">
      <pivotArea dataOnly="0" labelOnly="1" grandRow="1" outline="0" fieldPosition="0"/>
    </format>
    <format dxfId="19">
      <pivotArea type="all" dataOnly="0" outline="0" fieldPosition="0"/>
    </format>
    <format dxfId="18">
      <pivotArea dataOnly="0" labelOnly="1" grandRow="1" outline="0" fieldPosition="0"/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type="all" dataOnly="0" outline="0" fieldPosition="0"/>
    </format>
    <format dxfId="14">
      <pivotArea outline="0" collapsedLevelsAreSubtotals="1" fieldPosition="0"/>
    </format>
    <format dxfId="13">
      <pivotArea dataOnly="0" labelOnly="1" grandRow="1" outline="0" fieldPosition="0"/>
    </format>
    <format dxfId="12">
      <pivotArea outline="0" fieldPosition="0">
        <references count="1">
          <reference field="4294967294" count="1">
            <x v="0"/>
          </reference>
        </references>
      </pivotArea>
    </format>
    <format dxfId="11">
      <pivotArea outline="0" fieldPosition="0">
        <references count="1">
          <reference field="4294967294" count="1">
            <x v="1"/>
          </reference>
        </references>
      </pivotArea>
    </format>
    <format dxfId="10">
      <pivotArea outline="0" fieldPosition="0">
        <references count="1">
          <reference field="4294967294" count="1">
            <x v="2"/>
          </reference>
        </references>
      </pivotArea>
    </format>
    <format dxfId="9">
      <pivotArea type="all" dataOnly="0" outline="0" fieldPosition="0"/>
    </format>
    <format dxfId="8">
      <pivotArea field="-2" type="button" dataOnly="0" labelOnly="1" outline="0" axis="axisRow" fieldPosition="0"/>
    </format>
    <format dxfId="7">
      <pivotArea type="all" dataOnly="0" outline="0" fieldPosition="0"/>
    </format>
    <format dxfId="6">
      <pivotArea outline="0" collapsedLevelsAreSubtotals="1" fieldPosition="0"/>
    </format>
    <format dxfId="5">
      <pivotArea type="origin" dataOnly="0" labelOnly="1" outline="0" fieldPosition="0"/>
    </format>
    <format dxfId="4">
      <pivotArea type="topRight" dataOnly="0" labelOnly="1" outline="0" fieldPosition="0"/>
    </format>
    <format dxfId="3">
      <pivotArea field="-2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field="7" type="button" dataOnly="0" labelOnly="1" outline="0" axis="axisPage" fieldPosition="3"/>
    </format>
    <format dxfId="0">
      <pivotArea collapsedLevelsAreSubtotals="1" fieldPosition="0">
        <references count="3">
          <reference field="4294967294" count="1">
            <x v="3"/>
          </reference>
          <reference field="9" count="0" selected="0"/>
          <reference field="10" count="0" selected="0"/>
        </references>
      </pivotArea>
    </format>
  </formats>
  <conditionalFormats count="4"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1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 caption="Total_cogs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CA04EB3-B5F0-4338-89A4-937290322664}" name="2020Months" cacheId="4" dataOnRows="1" applyNumberFormats="0" applyBorderFormats="0" applyFontFormats="0" applyPatternFormats="0" applyAlignmentFormats="0" applyWidthHeightFormats="1" dataCaption="Metrics" tag="42ee46dc-924a-477c-9627-6cab813ab09c" updatedVersion="8" minRefreshableVersion="3" useAutoFormatting="1" subtotalHiddenItems="1" rowGrandTotals="0" itemPrintTitles="1" createdVersion="8" indent="0" outline="1" outlineData="1" multipleFieldFilters="0" rowHeaderCaption="Country Metrics" colHeaderCaption="Quarter">
  <location ref="B24:O30" firstHeaderRow="1" firstDataRow="3" firstDataCol="1" rowPageCount="5" colPageCount="1"/>
  <pivotFields count="11">
    <pivotField name="Region" axis="axisPage" allDrilled="1" subtotalTop="0" showAll="0" dataSourceSort="1" defaultSubtotal="0" defaultAttributeDrillState="1"/>
    <pivotField name="Country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20]" cap="2020"/>
  </pageFields>
  <dataFields count="4">
    <dataField fld="3" subtotal="count" baseField="0" baseItem="2" numFmtId="164"/>
    <dataField fld="4" subtotal="count" baseField="0" baseItem="9" numFmtId="164"/>
    <dataField fld="5" subtotal="count" baseField="0" baseItem="0" numFmtId="164"/>
    <dataField fld="6" subtotal="count" baseField="0" baseItem="0"/>
  </dataFields>
  <formats count="26">
    <format dxfId="51">
      <pivotArea type="all" dataOnly="0" outline="0" fieldPosition="0"/>
    </format>
    <format dxfId="50">
      <pivotArea type="all" dataOnly="0" outline="0" fieldPosition="0"/>
    </format>
    <format dxfId="49">
      <pivotArea type="all" dataOnly="0" outline="0" fieldPosition="0"/>
    </format>
    <format dxfId="48">
      <pivotArea type="all" dataOnly="0" outline="0" fieldPosition="0"/>
    </format>
    <format dxfId="47">
      <pivotArea type="all" dataOnly="0" outline="0" fieldPosition="0"/>
    </format>
    <format dxfId="46">
      <pivotArea dataOnly="0" labelOnly="1" grandRow="1" outline="0" fieldPosition="0"/>
    </format>
    <format dxfId="45">
      <pivotArea type="all" dataOnly="0" outline="0" fieldPosition="0"/>
    </format>
    <format dxfId="44">
      <pivotArea dataOnly="0" labelOnly="1" grandRow="1" outline="0" fieldPosition="0"/>
    </format>
    <format dxfId="43">
      <pivotArea grandRow="1" outline="0" collapsedLevelsAreSubtotals="1" fieldPosition="0"/>
    </format>
    <format dxfId="42">
      <pivotArea dataOnly="0" labelOnly="1" grandRow="1" outline="0" fieldPosition="0"/>
    </format>
    <format dxfId="41">
      <pivotArea type="all" dataOnly="0" outline="0" fieldPosition="0"/>
    </format>
    <format dxfId="40">
      <pivotArea outline="0" collapsedLevelsAreSubtotals="1" fieldPosition="0"/>
    </format>
    <format dxfId="39">
      <pivotArea dataOnly="0" labelOnly="1" grandRow="1" outline="0" fieldPosition="0"/>
    </format>
    <format dxfId="38">
      <pivotArea outline="0" fieldPosition="0">
        <references count="1">
          <reference field="4294967294" count="1">
            <x v="0"/>
          </reference>
        </references>
      </pivotArea>
    </format>
    <format dxfId="37">
      <pivotArea outline="0" fieldPosition="0">
        <references count="1">
          <reference field="4294967294" count="1">
            <x v="1"/>
          </reference>
        </references>
      </pivotArea>
    </format>
    <format dxfId="36">
      <pivotArea outline="0" fieldPosition="0">
        <references count="1">
          <reference field="4294967294" count="1">
            <x v="2"/>
          </reference>
        </references>
      </pivotArea>
    </format>
    <format dxfId="35">
      <pivotArea type="all" dataOnly="0" outline="0" fieldPosition="0"/>
    </format>
    <format dxfId="34">
      <pivotArea field="-2" type="button" dataOnly="0" labelOnly="1" outline="0" axis="axisRow" fieldPosition="0"/>
    </format>
    <format dxfId="33">
      <pivotArea type="all" dataOnly="0" outline="0" fieldPosition="0"/>
    </format>
    <format dxfId="32">
      <pivotArea outline="0" collapsedLevelsAreSubtotals="1" fieldPosition="0"/>
    </format>
    <format dxfId="31">
      <pivotArea type="origin" dataOnly="0" labelOnly="1" outline="0" fieldPosition="0"/>
    </format>
    <format dxfId="30">
      <pivotArea type="topRight" dataOnly="0" labelOnly="1" outline="0" fieldPosition="0"/>
    </format>
    <format dxfId="29">
      <pivotArea field="-2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">
      <pivotArea field="7" type="button" dataOnly="0" labelOnly="1" outline="0" axis="axisPage" fieldPosition="3"/>
    </format>
    <format dxfId="26">
      <pivotArea collapsedLevelsAreSubtotals="1" fieldPosition="0">
        <references count="3">
          <reference field="4294967294" count="1">
            <x v="3"/>
          </reference>
          <reference field="9" count="0" selected="0"/>
          <reference field="10" count="0" selected="0"/>
        </references>
      </pivotArea>
    </format>
  </formats>
  <conditionalFormats count="4"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1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 caption="Total_cogs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2E2DC80-C8B0-4385-BB22-C0AE150C00E7}" name="2019Months" cacheId="5" dataOnRows="1" applyNumberFormats="0" applyBorderFormats="0" applyFontFormats="0" applyPatternFormats="0" applyAlignmentFormats="0" applyWidthHeightFormats="1" dataCaption="Metrics" tag="47a87bef-4350-4985-b73c-9c26fe8f3767" updatedVersion="8" minRefreshableVersion="3" useAutoFormatting="1" subtotalHiddenItems="1" rowGrandTotals="0" itemPrintTitles="1" createdVersion="8" indent="0" outline="1" outlineData="1" multipleFieldFilters="0" rowHeaderCaption="Country Metrics" colHeaderCaption="Quarter">
  <location ref="B9:O15" firstHeaderRow="1" firstDataRow="3" firstDataCol="1" rowPageCount="5" colPageCount="1"/>
  <pivotFields count="11">
    <pivotField name="Region" axis="axisPage" allDrilled="1" subtotalTop="0" showAll="0" dataSourceSort="1" defaultSubtotal="0" defaultAttributeDrillState="1"/>
    <pivotField name="Country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19]" cap="2019"/>
  </pageFields>
  <dataFields count="4">
    <dataField fld="3" subtotal="count" baseField="0" baseItem="2" numFmtId="164"/>
    <dataField fld="4" subtotal="count" baseField="0" baseItem="9" numFmtId="164"/>
    <dataField fld="5" subtotal="count" baseField="0" baseItem="0" numFmtId="164"/>
    <dataField fld="6" subtotal="count" baseField="0" baseItem="0"/>
  </dataFields>
  <formats count="26">
    <format dxfId="77">
      <pivotArea type="all" dataOnly="0" outline="0" fieldPosition="0"/>
    </format>
    <format dxfId="76">
      <pivotArea type="all" dataOnly="0" outline="0" fieldPosition="0"/>
    </format>
    <format dxfId="75">
      <pivotArea type="all" dataOnly="0" outline="0" fieldPosition="0"/>
    </format>
    <format dxfId="74">
      <pivotArea type="all" dataOnly="0" outline="0" fieldPosition="0"/>
    </format>
    <format dxfId="73">
      <pivotArea type="all" dataOnly="0" outline="0" fieldPosition="0"/>
    </format>
    <format dxfId="72">
      <pivotArea dataOnly="0" labelOnly="1" grandRow="1" outline="0" fieldPosition="0"/>
    </format>
    <format dxfId="71">
      <pivotArea type="all" dataOnly="0" outline="0" fieldPosition="0"/>
    </format>
    <format dxfId="70">
      <pivotArea dataOnly="0" labelOnly="1" grandRow="1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type="all" dataOnly="0" outline="0" fieldPosition="0"/>
    </format>
    <format dxfId="66">
      <pivotArea outline="0" collapsedLevelsAreSubtotals="1" fieldPosition="0"/>
    </format>
    <format dxfId="65">
      <pivotArea dataOnly="0" labelOnly="1" grandRow="1" outline="0" fieldPosition="0"/>
    </format>
    <format dxfId="64">
      <pivotArea outline="0" fieldPosition="0">
        <references count="1">
          <reference field="4294967294" count="1">
            <x v="0"/>
          </reference>
        </references>
      </pivotArea>
    </format>
    <format dxfId="63">
      <pivotArea outline="0" fieldPosition="0">
        <references count="1">
          <reference field="4294967294" count="1">
            <x v="1"/>
          </reference>
        </references>
      </pivotArea>
    </format>
    <format dxfId="62">
      <pivotArea outline="0" fieldPosition="0">
        <references count="1">
          <reference field="4294967294" count="1">
            <x v="2"/>
          </reference>
        </references>
      </pivotArea>
    </format>
    <format dxfId="61">
      <pivotArea type="all" dataOnly="0" outline="0" fieldPosition="0"/>
    </format>
    <format dxfId="60">
      <pivotArea field="-2" type="button" dataOnly="0" labelOnly="1" outline="0" axis="axisRow" fieldPosition="0"/>
    </format>
    <format dxfId="59">
      <pivotArea type="all" dataOnly="0" outline="0" fieldPosition="0"/>
    </format>
    <format dxfId="58">
      <pivotArea outline="0" collapsedLevelsAreSubtotals="1" fieldPosition="0"/>
    </format>
    <format dxfId="57">
      <pivotArea type="origin" dataOnly="0" labelOnly="1" outline="0" fieldPosition="0"/>
    </format>
    <format dxfId="56">
      <pivotArea type="topRight" dataOnly="0" labelOnly="1" outline="0" fieldPosition="0"/>
    </format>
    <format dxfId="55">
      <pivotArea field="-2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">
      <pivotArea field="7" type="button" dataOnly="0" labelOnly="1" outline="0" axis="axisPage" fieldPosition="3"/>
    </format>
    <format dxfId="52">
      <pivotArea collapsedLevelsAreSubtotals="1" fieldPosition="0">
        <references count="3">
          <reference field="4294967294" count="1">
            <x v="3"/>
          </reference>
          <reference field="9" count="0" selected="0"/>
          <reference field="10" count="0" selected="0"/>
        </references>
      </pivotArea>
    </format>
  </formats>
  <conditionalFormats count="4"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1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 caption="Total_cogs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vmlDrawing" Target="../drawings/vmlDrawing3.vml"/><Relationship Id="rId4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180AA-430E-403F-8B0E-D8A3E2E1C905}">
  <dimension ref="A2:O46"/>
  <sheetViews>
    <sheetView showGridLines="0" tabSelected="1" view="pageLayout" zoomScale="70" zoomScaleNormal="100" zoomScalePageLayoutView="70" workbookViewId="0">
      <selection activeCell="E16" sqref="E16"/>
    </sheetView>
  </sheetViews>
  <sheetFormatPr defaultRowHeight="14.4" x14ac:dyDescent="0.3"/>
  <cols>
    <col min="1" max="1" width="4.88671875" style="1" customWidth="1"/>
    <col min="2" max="2" width="14.5546875" style="8" bestFit="1" customWidth="1"/>
    <col min="3" max="3" width="10.44140625" style="8" bestFit="1" customWidth="1"/>
    <col min="4" max="5" width="11.6640625" style="8" bestFit="1" customWidth="1"/>
    <col min="6" max="6" width="13.77734375" style="8" bestFit="1" customWidth="1"/>
    <col min="7" max="10" width="10.44140625" style="1" bestFit="1" customWidth="1"/>
    <col min="11" max="14" width="11.6640625" style="1" bestFit="1" customWidth="1"/>
    <col min="15" max="15" width="10.44140625" style="1" bestFit="1" customWidth="1"/>
    <col min="16" max="38" width="18.109375" style="1" bestFit="1" customWidth="1"/>
    <col min="39" max="39" width="10.77734375" style="1" bestFit="1" customWidth="1"/>
    <col min="40" max="16384" width="8.88671875" style="1"/>
  </cols>
  <sheetData>
    <row r="2" spans="1:15" ht="18" x14ac:dyDescent="0.35">
      <c r="A2" s="2"/>
      <c r="B2" s="4" t="s">
        <v>9</v>
      </c>
      <c r="C2" s="6"/>
      <c r="D2" s="6"/>
      <c r="E2" s="6"/>
      <c r="F2" s="6"/>
    </row>
    <row r="3" spans="1:15" ht="18" x14ac:dyDescent="0.35">
      <c r="A3" s="2"/>
      <c r="B3" s="10" t="s">
        <v>3</v>
      </c>
      <c r="C3" s="3" t="s" vm="1">
        <v>1</v>
      </c>
      <c r="D3" s="6"/>
      <c r="E3" s="6"/>
      <c r="F3" s="6"/>
    </row>
    <row r="4" spans="1:15" ht="18" x14ac:dyDescent="0.35">
      <c r="A4" s="2"/>
      <c r="B4" s="10" t="s">
        <v>2</v>
      </c>
      <c r="C4" s="3" t="s" vm="2">
        <v>1</v>
      </c>
      <c r="D4" s="4"/>
      <c r="E4" s="22" t="s">
        <v>18</v>
      </c>
      <c r="F4" s="22"/>
      <c r="G4" s="22"/>
    </row>
    <row r="5" spans="1:15" ht="18" x14ac:dyDescent="0.35">
      <c r="A5" s="2"/>
      <c r="B5" s="10" t="s">
        <v>4</v>
      </c>
      <c r="C5" s="3" t="s" vm="3">
        <v>1</v>
      </c>
      <c r="D5" s="6"/>
      <c r="E5" s="21" t="s">
        <v>15</v>
      </c>
      <c r="F5" s="21"/>
    </row>
    <row r="6" spans="1:15" ht="18" x14ac:dyDescent="0.35">
      <c r="A6" s="2"/>
      <c r="B6" s="10" t="s">
        <v>8</v>
      </c>
      <c r="C6" s="3" t="s" vm="4">
        <v>1</v>
      </c>
      <c r="D6" s="6"/>
      <c r="E6" s="21" t="s">
        <v>16</v>
      </c>
      <c r="F6" s="21"/>
    </row>
    <row r="7" spans="1:15" ht="18" x14ac:dyDescent="0.35">
      <c r="A7" s="2"/>
      <c r="B7" s="6"/>
      <c r="C7" s="6"/>
      <c r="D7" s="6"/>
      <c r="E7" s="3"/>
      <c r="F7" s="6"/>
    </row>
    <row r="8" spans="1:15" ht="15.6" x14ac:dyDescent="0.3">
      <c r="A8" s="3"/>
      <c r="B8" s="3"/>
      <c r="C8" s="10" t="s">
        <v>12</v>
      </c>
      <c r="D8" s="3"/>
      <c r="E8" s="3"/>
      <c r="F8"/>
      <c r="G8"/>
      <c r="H8"/>
      <c r="I8"/>
      <c r="J8"/>
      <c r="K8"/>
      <c r="L8"/>
      <c r="M8"/>
      <c r="N8"/>
      <c r="O8"/>
    </row>
    <row r="9" spans="1:15" ht="15.6" x14ac:dyDescent="0.3">
      <c r="A9" s="3"/>
      <c r="B9" s="5" t="s">
        <v>17</v>
      </c>
      <c r="C9" s="3" t="s">
        <v>5</v>
      </c>
      <c r="D9" s="3" t="s">
        <v>6</v>
      </c>
      <c r="E9" s="3" t="s">
        <v>7</v>
      </c>
      <c r="F9" s="14" t="s">
        <v>38</v>
      </c>
      <c r="G9"/>
      <c r="H9"/>
      <c r="I9"/>
      <c r="J9"/>
      <c r="K9"/>
      <c r="L9"/>
      <c r="M9"/>
      <c r="N9"/>
      <c r="O9"/>
    </row>
    <row r="10" spans="1:15" ht="15.6" x14ac:dyDescent="0.3">
      <c r="A10" s="3"/>
      <c r="B10" s="9" t="s">
        <v>10</v>
      </c>
      <c r="C10" s="11">
        <v>87478258.349999994</v>
      </c>
      <c r="D10" s="11">
        <v>196690953.08000001</v>
      </c>
      <c r="E10" s="19">
        <v>598877095.26999998</v>
      </c>
      <c r="F10" s="11">
        <f>E10-D10</f>
        <v>402186142.18999994</v>
      </c>
      <c r="G10"/>
      <c r="H10"/>
      <c r="I10"/>
      <c r="J10"/>
      <c r="K10"/>
      <c r="L10"/>
      <c r="M10"/>
      <c r="N10"/>
      <c r="O10"/>
    </row>
    <row r="11" spans="1:15" ht="15.6" x14ac:dyDescent="0.3">
      <c r="A11" s="3"/>
      <c r="B11" s="9" t="s">
        <v>11</v>
      </c>
      <c r="C11" s="11">
        <v>51238673.833300069</v>
      </c>
      <c r="D11" s="11">
        <v>123371488.1967999</v>
      </c>
      <c r="E11" s="19">
        <v>380714262.18749994</v>
      </c>
      <c r="F11" s="11">
        <f t="shared" ref="F11:F13" si="0">E11-D11</f>
        <v>257342773.99070004</v>
      </c>
      <c r="G11"/>
      <c r="H11"/>
      <c r="I11"/>
      <c r="J11"/>
      <c r="K11"/>
      <c r="L11"/>
      <c r="M11"/>
      <c r="N11"/>
      <c r="O11"/>
    </row>
    <row r="12" spans="1:15" ht="15.6" x14ac:dyDescent="0.3">
      <c r="A12" s="3"/>
      <c r="B12" s="9" t="s">
        <v>13</v>
      </c>
      <c r="C12" s="11">
        <v>36239584.516699925</v>
      </c>
      <c r="D12" s="11">
        <v>73319464.883200109</v>
      </c>
      <c r="E12" s="19">
        <v>218162833.08250004</v>
      </c>
      <c r="F12" s="11">
        <f t="shared" si="0"/>
        <v>144843368.19929993</v>
      </c>
      <c r="G12"/>
      <c r="H12"/>
      <c r="I12"/>
      <c r="J12"/>
      <c r="K12"/>
      <c r="L12"/>
      <c r="M12"/>
      <c r="N12"/>
      <c r="O12"/>
    </row>
    <row r="13" spans="1:15" ht="15.6" x14ac:dyDescent="0.3">
      <c r="A13" s="3"/>
      <c r="B13" s="9" t="s">
        <v>14</v>
      </c>
      <c r="C13" s="7">
        <v>0.41426961624802316</v>
      </c>
      <c r="D13" s="7">
        <v>0.37276480557485997</v>
      </c>
      <c r="E13" s="20">
        <v>0.36428648683607223</v>
      </c>
      <c r="F13" s="15">
        <f t="shared" si="0"/>
        <v>-8.4783187387877379E-3</v>
      </c>
      <c r="G13"/>
      <c r="H13"/>
      <c r="I13"/>
      <c r="J13"/>
      <c r="K13"/>
      <c r="L13"/>
      <c r="M13"/>
      <c r="N13"/>
      <c r="O13"/>
    </row>
    <row r="14" spans="1:15" ht="15.6" x14ac:dyDescent="0.3">
      <c r="A14" s="3"/>
      <c r="B14"/>
      <c r="C14"/>
      <c r="D14"/>
      <c r="E14"/>
      <c r="F14"/>
      <c r="G14"/>
      <c r="H14"/>
      <c r="I14"/>
      <c r="J14"/>
      <c r="K14"/>
      <c r="L14"/>
      <c r="M14"/>
      <c r="N14"/>
    </row>
    <row r="15" spans="1:15" ht="15.6" x14ac:dyDescent="0.3">
      <c r="A15" s="3"/>
      <c r="B15"/>
      <c r="C15"/>
      <c r="D15"/>
      <c r="E15"/>
      <c r="F15" s="7" t="str">
        <f t="shared" ref="F15:F46" si="1">IFERROR((E15-D15)/D15,"")</f>
        <v/>
      </c>
      <c r="G15"/>
    </row>
    <row r="16" spans="1:15" ht="15.6" x14ac:dyDescent="0.3">
      <c r="A16" s="3"/>
      <c r="B16"/>
      <c r="C16"/>
      <c r="D16"/>
      <c r="E16"/>
      <c r="F16" s="7" t="str">
        <f t="shared" si="1"/>
        <v/>
      </c>
      <c r="G16"/>
    </row>
    <row r="17" spans="1:7" ht="15.6" x14ac:dyDescent="0.3">
      <c r="A17" s="3"/>
      <c r="B17"/>
      <c r="C17"/>
      <c r="D17"/>
      <c r="E17"/>
      <c r="F17" s="7" t="str">
        <f t="shared" si="1"/>
        <v/>
      </c>
      <c r="G17"/>
    </row>
    <row r="18" spans="1:7" ht="15.6" x14ac:dyDescent="0.3">
      <c r="A18" s="3"/>
      <c r="B18"/>
      <c r="C18"/>
      <c r="D18"/>
      <c r="E18"/>
      <c r="F18" s="7" t="str">
        <f t="shared" si="1"/>
        <v/>
      </c>
      <c r="G18"/>
    </row>
    <row r="19" spans="1:7" ht="15.6" x14ac:dyDescent="0.3">
      <c r="A19" s="3"/>
      <c r="B19"/>
      <c r="C19"/>
      <c r="D19"/>
      <c r="E19"/>
      <c r="F19" s="7" t="str">
        <f t="shared" si="1"/>
        <v/>
      </c>
      <c r="G19"/>
    </row>
    <row r="20" spans="1:7" ht="15.6" x14ac:dyDescent="0.3">
      <c r="A20" s="3"/>
      <c r="B20"/>
      <c r="C20"/>
      <c r="D20"/>
      <c r="E20"/>
      <c r="F20" s="7" t="str">
        <f t="shared" si="1"/>
        <v/>
      </c>
      <c r="G20"/>
    </row>
    <row r="21" spans="1:7" ht="15.6" x14ac:dyDescent="0.3">
      <c r="A21" s="3"/>
      <c r="B21"/>
      <c r="C21"/>
      <c r="D21"/>
      <c r="E21"/>
      <c r="F21" s="7" t="str">
        <f t="shared" si="1"/>
        <v/>
      </c>
      <c r="G21"/>
    </row>
    <row r="22" spans="1:7" ht="15.6" x14ac:dyDescent="0.3">
      <c r="A22" s="3"/>
      <c r="B22"/>
      <c r="C22"/>
      <c r="D22"/>
      <c r="E22"/>
      <c r="F22" s="7" t="str">
        <f t="shared" si="1"/>
        <v/>
      </c>
      <c r="G22"/>
    </row>
    <row r="23" spans="1:7" ht="15.6" x14ac:dyDescent="0.3">
      <c r="A23" s="3"/>
      <c r="B23"/>
      <c r="C23"/>
      <c r="D23"/>
      <c r="E23"/>
      <c r="F23" s="7" t="str">
        <f t="shared" si="1"/>
        <v/>
      </c>
      <c r="G23"/>
    </row>
    <row r="24" spans="1:7" ht="15.6" x14ac:dyDescent="0.3">
      <c r="A24" s="3"/>
      <c r="B24"/>
      <c r="C24"/>
      <c r="D24"/>
      <c r="E24"/>
      <c r="F24" s="7" t="str">
        <f t="shared" si="1"/>
        <v/>
      </c>
      <c r="G24"/>
    </row>
    <row r="25" spans="1:7" ht="15.6" x14ac:dyDescent="0.3">
      <c r="A25" s="3"/>
      <c r="B25"/>
      <c r="C25"/>
      <c r="D25"/>
      <c r="E25"/>
      <c r="F25" s="7" t="str">
        <f t="shared" si="1"/>
        <v/>
      </c>
      <c r="G25"/>
    </row>
    <row r="26" spans="1:7" ht="15.6" x14ac:dyDescent="0.3">
      <c r="A26" s="3"/>
      <c r="B26"/>
      <c r="C26"/>
      <c r="D26"/>
      <c r="E26"/>
      <c r="F26" s="7" t="str">
        <f t="shared" si="1"/>
        <v/>
      </c>
      <c r="G26"/>
    </row>
    <row r="27" spans="1:7" ht="15.6" x14ac:dyDescent="0.3">
      <c r="A27" s="3"/>
      <c r="B27"/>
      <c r="C27"/>
      <c r="D27"/>
      <c r="E27"/>
      <c r="F27" s="7" t="str">
        <f t="shared" si="1"/>
        <v/>
      </c>
      <c r="G27"/>
    </row>
    <row r="28" spans="1:7" ht="15.6" x14ac:dyDescent="0.3">
      <c r="A28" s="3"/>
      <c r="B28"/>
      <c r="C28"/>
      <c r="D28"/>
      <c r="E28"/>
      <c r="F28" s="7" t="str">
        <f t="shared" si="1"/>
        <v/>
      </c>
      <c r="G28"/>
    </row>
    <row r="29" spans="1:7" ht="15.6" x14ac:dyDescent="0.3">
      <c r="A29" s="3"/>
      <c r="B29"/>
      <c r="C29"/>
      <c r="D29"/>
      <c r="E29"/>
      <c r="F29" s="7" t="str">
        <f t="shared" si="1"/>
        <v/>
      </c>
      <c r="G29"/>
    </row>
    <row r="30" spans="1:7" ht="15.6" x14ac:dyDescent="0.3">
      <c r="A30" s="3"/>
      <c r="B30"/>
      <c r="C30"/>
      <c r="D30"/>
      <c r="E30"/>
      <c r="F30" s="7" t="str">
        <f t="shared" si="1"/>
        <v/>
      </c>
      <c r="G30"/>
    </row>
    <row r="31" spans="1:7" ht="15.6" x14ac:dyDescent="0.3">
      <c r="A31" s="3"/>
      <c r="B31"/>
      <c r="C31"/>
      <c r="D31"/>
      <c r="E31"/>
      <c r="F31" s="7" t="str">
        <f t="shared" si="1"/>
        <v/>
      </c>
      <c r="G31"/>
    </row>
    <row r="32" spans="1:7" ht="15.6" x14ac:dyDescent="0.3">
      <c r="A32" s="3"/>
      <c r="B32"/>
      <c r="C32"/>
      <c r="D32"/>
      <c r="E32"/>
      <c r="F32" s="7" t="str">
        <f t="shared" si="1"/>
        <v/>
      </c>
      <c r="G32"/>
    </row>
    <row r="33" spans="1:7" ht="15.6" x14ac:dyDescent="0.3">
      <c r="A33" s="3"/>
      <c r="B33"/>
      <c r="C33"/>
      <c r="D33"/>
      <c r="E33"/>
      <c r="F33" s="7" t="str">
        <f t="shared" si="1"/>
        <v/>
      </c>
      <c r="G33"/>
    </row>
    <row r="34" spans="1:7" ht="15.6" x14ac:dyDescent="0.3">
      <c r="A34" s="3"/>
      <c r="B34"/>
      <c r="C34"/>
      <c r="D34"/>
      <c r="E34"/>
      <c r="F34" s="7" t="str">
        <f t="shared" si="1"/>
        <v/>
      </c>
      <c r="G34"/>
    </row>
    <row r="35" spans="1:7" ht="15.6" x14ac:dyDescent="0.3">
      <c r="A35" s="3"/>
      <c r="B35"/>
      <c r="C35"/>
      <c r="D35"/>
      <c r="E35"/>
      <c r="F35" s="7" t="str">
        <f t="shared" si="1"/>
        <v/>
      </c>
      <c r="G35"/>
    </row>
    <row r="36" spans="1:7" ht="15.6" x14ac:dyDescent="0.3">
      <c r="A36" s="3"/>
      <c r="B36"/>
      <c r="C36"/>
      <c r="D36"/>
      <c r="E36"/>
      <c r="F36" s="7" t="str">
        <f t="shared" si="1"/>
        <v/>
      </c>
      <c r="G36"/>
    </row>
    <row r="37" spans="1:7" ht="15.6" x14ac:dyDescent="0.3">
      <c r="A37" s="3"/>
      <c r="B37"/>
      <c r="C37"/>
      <c r="D37"/>
      <c r="E37"/>
      <c r="F37" s="7" t="str">
        <f t="shared" si="1"/>
        <v/>
      </c>
      <c r="G37"/>
    </row>
    <row r="38" spans="1:7" ht="15.6" x14ac:dyDescent="0.3">
      <c r="A38" s="3"/>
      <c r="B38"/>
      <c r="C38"/>
      <c r="D38"/>
      <c r="E38"/>
      <c r="F38" s="7" t="str">
        <f t="shared" si="1"/>
        <v/>
      </c>
      <c r="G38"/>
    </row>
    <row r="39" spans="1:7" ht="15.6" x14ac:dyDescent="0.3">
      <c r="A39" s="3"/>
      <c r="B39"/>
      <c r="C39"/>
      <c r="D39"/>
      <c r="E39"/>
      <c r="F39" s="7" t="str">
        <f t="shared" si="1"/>
        <v/>
      </c>
      <c r="G39"/>
    </row>
    <row r="40" spans="1:7" ht="15.6" x14ac:dyDescent="0.3">
      <c r="A40" s="3"/>
      <c r="B40"/>
      <c r="C40"/>
      <c r="D40"/>
      <c r="E40"/>
      <c r="F40" s="7" t="str">
        <f t="shared" si="1"/>
        <v/>
      </c>
      <c r="G40"/>
    </row>
    <row r="41" spans="1:7" ht="15.6" x14ac:dyDescent="0.3">
      <c r="A41" s="3"/>
      <c r="B41"/>
      <c r="C41"/>
      <c r="D41"/>
      <c r="E41"/>
      <c r="F41" s="7" t="str">
        <f t="shared" si="1"/>
        <v/>
      </c>
      <c r="G41"/>
    </row>
    <row r="42" spans="1:7" ht="15.6" x14ac:dyDescent="0.3">
      <c r="A42" s="3"/>
      <c r="B42"/>
      <c r="C42"/>
      <c r="D42"/>
      <c r="E42"/>
      <c r="F42" s="7" t="str">
        <f t="shared" si="1"/>
        <v/>
      </c>
      <c r="G42"/>
    </row>
    <row r="43" spans="1:7" ht="15.6" x14ac:dyDescent="0.3">
      <c r="A43" s="3"/>
      <c r="B43"/>
      <c r="C43"/>
      <c r="D43"/>
      <c r="E43"/>
      <c r="F43" s="7" t="str">
        <f t="shared" si="1"/>
        <v/>
      </c>
      <c r="G43"/>
    </row>
    <row r="44" spans="1:7" ht="15.6" x14ac:dyDescent="0.3">
      <c r="A44" s="3"/>
      <c r="B44"/>
      <c r="C44"/>
      <c r="D44"/>
      <c r="E44"/>
      <c r="F44" s="7" t="str">
        <f t="shared" si="1"/>
        <v/>
      </c>
      <c r="G44"/>
    </row>
    <row r="45" spans="1:7" ht="15.6" x14ac:dyDescent="0.3">
      <c r="A45" s="3"/>
      <c r="B45"/>
      <c r="C45"/>
      <c r="D45"/>
      <c r="E45"/>
      <c r="F45" s="7" t="str">
        <f t="shared" si="1"/>
        <v/>
      </c>
      <c r="G45"/>
    </row>
    <row r="46" spans="1:7" ht="15.6" x14ac:dyDescent="0.3">
      <c r="A46" s="3"/>
      <c r="B46"/>
      <c r="C46"/>
      <c r="D46"/>
      <c r="E46"/>
      <c r="F46" s="7" t="str">
        <f t="shared" si="1"/>
        <v/>
      </c>
      <c r="G46"/>
    </row>
  </sheetData>
  <mergeCells count="3">
    <mergeCell ref="E5:F5"/>
    <mergeCell ref="E6:F6"/>
    <mergeCell ref="E4:G4"/>
  </mergeCells>
  <conditionalFormatting pivot="1" sqref="C12:E12">
    <cfRule type="colorScale" priority="8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11:E11">
    <cfRule type="colorScale" priority="7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sqref="F15:F46"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{8D9AF433-9210-4026-A62F-8C8BA5507CEE}</x14:id>
        </ext>
      </extLst>
    </cfRule>
  </conditionalFormatting>
  <conditionalFormatting pivot="1" sqref="C10:E10">
    <cfRule type="colorScale" priority="2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13:E13">
    <cfRule type="colorScale" priority="1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pageMargins left="0.7" right="0.7" top="0.75" bottom="0.75" header="0.3" footer="0.3"/>
  <pageSetup paperSize="9" orientation="portrait" horizontalDpi="1200" verticalDpi="1200" r:id="rId2"/>
  <headerFooter>
    <oddHeader xml:space="preserve">&amp;L&amp;"Verdana,Bold"&amp;20AtliQ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D9AF433-9210-4026-A62F-8C8BA5507CE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F15:F46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9A30A-5BD6-4DAA-A5C8-E2A7FA2EB491}">
  <dimension ref="A2:O44"/>
  <sheetViews>
    <sheetView showGridLines="0" view="pageLayout" zoomScale="70" zoomScaleNormal="100" zoomScalePageLayoutView="70" workbookViewId="0">
      <selection activeCell="F43" sqref="F43"/>
    </sheetView>
  </sheetViews>
  <sheetFormatPr defaultRowHeight="14.4" x14ac:dyDescent="0.3"/>
  <cols>
    <col min="1" max="1" width="4.88671875" style="1" customWidth="1"/>
    <col min="2" max="2" width="14.5546875" style="8" bestFit="1" customWidth="1"/>
    <col min="3" max="3" width="11.77734375" style="8" bestFit="1" customWidth="1"/>
    <col min="4" max="6" width="11.6640625" style="8" bestFit="1" customWidth="1"/>
    <col min="7" max="10" width="10.44140625" style="1" bestFit="1" customWidth="1"/>
    <col min="11" max="14" width="11.6640625" style="1" bestFit="1" customWidth="1"/>
    <col min="15" max="15" width="10.44140625" style="1" bestFit="1" customWidth="1"/>
    <col min="16" max="38" width="18.109375" style="1" bestFit="1" customWidth="1"/>
    <col min="39" max="39" width="10.77734375" style="1" bestFit="1" customWidth="1"/>
    <col min="40" max="16384" width="8.88671875" style="1"/>
  </cols>
  <sheetData>
    <row r="2" spans="1:15" ht="18" x14ac:dyDescent="0.35">
      <c r="A2" s="2"/>
      <c r="B2" s="10" t="s">
        <v>3</v>
      </c>
      <c r="C2" s="3" t="s" vm="1">
        <v>1</v>
      </c>
      <c r="D2" s="6"/>
      <c r="E2" s="6"/>
      <c r="F2" s="6"/>
    </row>
    <row r="3" spans="1:15" ht="18" x14ac:dyDescent="0.35">
      <c r="A3" s="2"/>
      <c r="B3" s="10" t="s">
        <v>2</v>
      </c>
      <c r="C3" s="3" t="s" vm="2">
        <v>1</v>
      </c>
      <c r="D3" s="6"/>
      <c r="E3" s="6"/>
      <c r="F3" s="6"/>
    </row>
    <row r="4" spans="1:15" ht="18" x14ac:dyDescent="0.35">
      <c r="A4" s="2"/>
      <c r="B4" s="10" t="s">
        <v>4</v>
      </c>
      <c r="C4" s="3" t="s" vm="3">
        <v>1</v>
      </c>
      <c r="D4" s="4"/>
      <c r="E4" s="22" t="s">
        <v>24</v>
      </c>
      <c r="F4" s="22"/>
      <c r="G4" s="22"/>
    </row>
    <row r="5" spans="1:15" ht="18" x14ac:dyDescent="0.35">
      <c r="A5" s="2"/>
      <c r="B5" s="10" t="s">
        <v>8</v>
      </c>
      <c r="C5" s="3" t="s" vm="4">
        <v>1</v>
      </c>
      <c r="D5" s="6"/>
      <c r="E5" s="21"/>
      <c r="F5" s="21"/>
    </row>
    <row r="6" spans="1:15" ht="18" x14ac:dyDescent="0.35">
      <c r="A6" s="2"/>
      <c r="B6" s="10" t="s">
        <v>12</v>
      </c>
      <c r="C6" s="3" t="s" vm="6">
        <v>5</v>
      </c>
      <c r="D6" s="6"/>
      <c r="E6" s="21"/>
      <c r="F6" s="21"/>
    </row>
    <row r="7" spans="1:15" ht="18" x14ac:dyDescent="0.35">
      <c r="A7" s="2"/>
      <c r="B7" s="6"/>
      <c r="C7" s="6"/>
      <c r="D7" s="6"/>
      <c r="E7" s="3"/>
      <c r="F7" s="6"/>
    </row>
    <row r="8" spans="1:15" ht="15.6" x14ac:dyDescent="0.3">
      <c r="A8" s="3"/>
      <c r="B8" s="3"/>
      <c r="C8" s="13" t="s">
        <v>23</v>
      </c>
      <c r="D8" s="3"/>
      <c r="E8" s="3"/>
      <c r="F8" s="3"/>
      <c r="G8"/>
      <c r="H8"/>
      <c r="I8"/>
      <c r="J8"/>
      <c r="K8"/>
      <c r="L8"/>
      <c r="M8"/>
      <c r="N8"/>
      <c r="O8"/>
    </row>
    <row r="9" spans="1:15" ht="15.6" x14ac:dyDescent="0.3">
      <c r="A9" s="3"/>
      <c r="B9" s="5" t="s">
        <v>17</v>
      </c>
      <c r="C9" s="3" t="s">
        <v>19</v>
      </c>
      <c r="D9" s="3" t="s">
        <v>20</v>
      </c>
      <c r="E9" s="3" t="s">
        <v>21</v>
      </c>
      <c r="F9" s="3" t="s">
        <v>22</v>
      </c>
      <c r="G9"/>
      <c r="H9"/>
      <c r="I9"/>
      <c r="J9"/>
      <c r="K9"/>
      <c r="L9"/>
      <c r="M9"/>
      <c r="N9"/>
      <c r="O9"/>
    </row>
    <row r="10" spans="1:15" ht="15.6" x14ac:dyDescent="0.3">
      <c r="A10" s="3"/>
      <c r="B10" s="9" t="s">
        <v>10</v>
      </c>
      <c r="C10" s="11">
        <v>25236982.309999999</v>
      </c>
      <c r="D10" s="11">
        <v>24038618.620000001</v>
      </c>
      <c r="E10" s="11">
        <v>19223573.449999999</v>
      </c>
      <c r="F10" s="11">
        <v>18979083.969999999</v>
      </c>
      <c r="G10"/>
      <c r="H10"/>
      <c r="I10"/>
      <c r="J10"/>
      <c r="K10"/>
      <c r="L10"/>
      <c r="M10"/>
      <c r="N10"/>
      <c r="O10"/>
    </row>
    <row r="11" spans="1:15" ht="15.6" x14ac:dyDescent="0.3">
      <c r="A11" s="3"/>
      <c r="B11" s="9" t="s">
        <v>11</v>
      </c>
      <c r="C11" s="11">
        <v>14767190.266400006</v>
      </c>
      <c r="D11" s="11">
        <v>14089688.150300028</v>
      </c>
      <c r="E11" s="11">
        <v>11301807.647800028</v>
      </c>
      <c r="F11" s="11">
        <v>11079987.768800005</v>
      </c>
      <c r="G11"/>
      <c r="H11"/>
      <c r="I11"/>
      <c r="J11"/>
      <c r="K11"/>
      <c r="L11"/>
      <c r="M11"/>
      <c r="N11"/>
      <c r="O11"/>
    </row>
    <row r="12" spans="1:15" ht="15.6" x14ac:dyDescent="0.3">
      <c r="A12" s="3"/>
      <c r="B12" s="9" t="s">
        <v>13</v>
      </c>
      <c r="C12" s="11">
        <v>10469792.043599993</v>
      </c>
      <c r="D12" s="11">
        <v>9948930.4696999732</v>
      </c>
      <c r="E12" s="11">
        <v>7921765.8021999709</v>
      </c>
      <c r="F12" s="11">
        <v>7899096.2011999935</v>
      </c>
      <c r="G12"/>
      <c r="H12"/>
      <c r="I12"/>
      <c r="J12"/>
      <c r="K12"/>
      <c r="L12"/>
      <c r="M12"/>
      <c r="N12"/>
      <c r="O12"/>
    </row>
    <row r="13" spans="1:15" ht="15.6" x14ac:dyDescent="0.3">
      <c r="A13" s="3"/>
      <c r="B13" s="9" t="s">
        <v>14</v>
      </c>
      <c r="C13" s="12">
        <v>0.41485911092672134</v>
      </c>
      <c r="D13" s="12">
        <v>0.41387280304961105</v>
      </c>
      <c r="E13" s="12">
        <v>0.41208601630723196</v>
      </c>
      <c r="F13" s="12">
        <v>0.41620007655195562</v>
      </c>
      <c r="G13"/>
      <c r="H13"/>
      <c r="I13"/>
      <c r="J13"/>
      <c r="K13"/>
      <c r="L13"/>
      <c r="M13"/>
      <c r="N13"/>
      <c r="O13"/>
    </row>
    <row r="14" spans="1:15" ht="15.6" x14ac:dyDescent="0.3">
      <c r="A14" s="3"/>
      <c r="B14"/>
      <c r="C14"/>
      <c r="D14"/>
      <c r="E14"/>
      <c r="F14"/>
      <c r="G14"/>
      <c r="H14"/>
      <c r="I14"/>
      <c r="J14"/>
      <c r="K14"/>
      <c r="L14"/>
      <c r="M14"/>
      <c r="N14"/>
    </row>
    <row r="15" spans="1:15" ht="15.6" x14ac:dyDescent="0.3">
      <c r="A15" s="3"/>
      <c r="B15"/>
      <c r="C15"/>
      <c r="D15"/>
      <c r="E15"/>
      <c r="F15" s="7" t="str">
        <f t="shared" ref="F15:F44" si="0">IFERROR((E15-D15)/D15,"")</f>
        <v/>
      </c>
      <c r="G15"/>
    </row>
    <row r="16" spans="1:15" ht="18" x14ac:dyDescent="0.35">
      <c r="A16" s="3"/>
      <c r="B16" s="10" t="s">
        <v>3</v>
      </c>
      <c r="C16" s="3" t="s" vm="1">
        <v>1</v>
      </c>
      <c r="D16" s="6"/>
      <c r="E16" s="6"/>
      <c r="F16" s="6"/>
      <c r="G16"/>
    </row>
    <row r="17" spans="1:7" ht="18" x14ac:dyDescent="0.35">
      <c r="A17" s="3"/>
      <c r="B17" s="10" t="s">
        <v>2</v>
      </c>
      <c r="C17" s="3" t="s" vm="2">
        <v>1</v>
      </c>
      <c r="D17" s="6"/>
      <c r="E17" s="6"/>
      <c r="F17" s="6"/>
      <c r="G17"/>
    </row>
    <row r="18" spans="1:7" ht="18" x14ac:dyDescent="0.35">
      <c r="A18" s="3"/>
      <c r="B18" s="10" t="s">
        <v>4</v>
      </c>
      <c r="C18" s="3" t="s" vm="3">
        <v>1</v>
      </c>
      <c r="D18" s="4"/>
      <c r="E18" s="22" t="s">
        <v>24</v>
      </c>
      <c r="F18" s="22"/>
      <c r="G18"/>
    </row>
    <row r="19" spans="1:7" ht="18" x14ac:dyDescent="0.35">
      <c r="A19" s="3"/>
      <c r="B19" s="10" t="s">
        <v>8</v>
      </c>
      <c r="C19" s="3" t="s" vm="4">
        <v>1</v>
      </c>
      <c r="D19" s="6"/>
      <c r="E19" s="21"/>
      <c r="F19" s="21"/>
      <c r="G19"/>
    </row>
    <row r="20" spans="1:7" ht="18" x14ac:dyDescent="0.35">
      <c r="A20" s="3"/>
      <c r="B20" s="10" t="s">
        <v>12</v>
      </c>
      <c r="C20" s="3" t="s" vm="5">
        <v>6</v>
      </c>
      <c r="D20" s="6"/>
      <c r="E20" s="21"/>
      <c r="F20" s="21"/>
      <c r="G20"/>
    </row>
    <row r="21" spans="1:7" ht="18" x14ac:dyDescent="0.35">
      <c r="A21" s="3"/>
      <c r="B21" s="6"/>
      <c r="C21" s="6"/>
      <c r="D21" s="6"/>
      <c r="E21" s="3"/>
      <c r="F21" s="6"/>
      <c r="G21"/>
    </row>
    <row r="22" spans="1:7" ht="15.6" x14ac:dyDescent="0.3">
      <c r="A22" s="3"/>
      <c r="B22" s="3"/>
      <c r="C22" s="13" t="s">
        <v>23</v>
      </c>
      <c r="D22" s="3"/>
      <c r="E22" s="3"/>
      <c r="F22" s="3"/>
      <c r="G22"/>
    </row>
    <row r="23" spans="1:7" ht="15.6" x14ac:dyDescent="0.3">
      <c r="A23" s="3"/>
      <c r="B23" s="5" t="s">
        <v>17</v>
      </c>
      <c r="C23" s="3" t="s">
        <v>19</v>
      </c>
      <c r="D23" s="3" t="s">
        <v>20</v>
      </c>
      <c r="E23" s="3" t="s">
        <v>21</v>
      </c>
      <c r="F23" s="3" t="s">
        <v>22</v>
      </c>
      <c r="G23"/>
    </row>
    <row r="24" spans="1:7" ht="15.6" x14ac:dyDescent="0.3">
      <c r="A24" s="3"/>
      <c r="B24" s="9" t="s">
        <v>10</v>
      </c>
      <c r="C24" s="11">
        <v>66420260.759999998</v>
      </c>
      <c r="D24" s="11">
        <v>62969249.600000001</v>
      </c>
      <c r="E24" s="11">
        <v>19802402.469999999</v>
      </c>
      <c r="F24" s="11">
        <v>47499040.25</v>
      </c>
      <c r="G24"/>
    </row>
    <row r="25" spans="1:7" ht="15.6" x14ac:dyDescent="0.3">
      <c r="A25" s="3"/>
      <c r="B25" s="9" t="s">
        <v>11</v>
      </c>
      <c r="C25" s="11">
        <v>41542831.838299982</v>
      </c>
      <c r="D25" s="11">
        <v>39481080.398699895</v>
      </c>
      <c r="E25" s="11">
        <v>12377520.811200008</v>
      </c>
      <c r="F25" s="11">
        <v>29970055.148600005</v>
      </c>
      <c r="G25"/>
    </row>
    <row r="26" spans="1:7" ht="15.6" x14ac:dyDescent="0.3">
      <c r="A26" s="3"/>
      <c r="B26" s="9" t="s">
        <v>13</v>
      </c>
      <c r="C26" s="11">
        <v>24877428.921700016</v>
      </c>
      <c r="D26" s="11">
        <v>23488169.201300107</v>
      </c>
      <c r="E26" s="11">
        <v>7424881.658799991</v>
      </c>
      <c r="F26" s="11">
        <v>17528985.101399995</v>
      </c>
      <c r="G26"/>
    </row>
    <row r="27" spans="1:7" ht="15.6" x14ac:dyDescent="0.3">
      <c r="A27" s="3"/>
      <c r="B27" s="9" t="s">
        <v>14</v>
      </c>
      <c r="C27" s="12">
        <v>0.37454578824360546</v>
      </c>
      <c r="D27" s="12">
        <v>0.37301014940632399</v>
      </c>
      <c r="E27" s="12">
        <v>0.37494852809139939</v>
      </c>
      <c r="F27" s="12">
        <v>0.36903872181712127</v>
      </c>
      <c r="G27"/>
    </row>
    <row r="28" spans="1:7" ht="15.6" x14ac:dyDescent="0.3">
      <c r="A28" s="3"/>
      <c r="B28"/>
      <c r="C28"/>
      <c r="D28"/>
      <c r="E28"/>
      <c r="F28" s="7" t="str">
        <f t="shared" si="0"/>
        <v/>
      </c>
      <c r="G28"/>
    </row>
    <row r="29" spans="1:7" ht="15.6" x14ac:dyDescent="0.3">
      <c r="A29" s="3"/>
      <c r="B29"/>
      <c r="C29"/>
      <c r="D29"/>
      <c r="E29"/>
      <c r="F29" s="7" t="str">
        <f t="shared" si="0"/>
        <v/>
      </c>
      <c r="G29"/>
    </row>
    <row r="30" spans="1:7" ht="18" x14ac:dyDescent="0.35">
      <c r="A30" s="3"/>
      <c r="B30" s="10" t="s">
        <v>3</v>
      </c>
      <c r="C30" s="3" t="s" vm="1">
        <v>1</v>
      </c>
      <c r="D30" s="6"/>
      <c r="E30" s="6"/>
      <c r="F30" s="6"/>
      <c r="G30"/>
    </row>
    <row r="31" spans="1:7" ht="18" x14ac:dyDescent="0.35">
      <c r="A31" s="3"/>
      <c r="B31" s="10" t="s">
        <v>2</v>
      </c>
      <c r="C31" s="3" t="s" vm="2">
        <v>1</v>
      </c>
      <c r="D31" s="6"/>
      <c r="E31" s="6"/>
      <c r="F31" s="6"/>
      <c r="G31"/>
    </row>
    <row r="32" spans="1:7" ht="18" x14ac:dyDescent="0.35">
      <c r="A32" s="3"/>
      <c r="B32" s="10" t="s">
        <v>4</v>
      </c>
      <c r="C32" s="3" t="s" vm="3">
        <v>1</v>
      </c>
      <c r="D32" s="4"/>
      <c r="E32" s="22" t="s">
        <v>24</v>
      </c>
      <c r="F32" s="22"/>
      <c r="G32"/>
    </row>
    <row r="33" spans="1:7" ht="18" x14ac:dyDescent="0.35">
      <c r="A33" s="3"/>
      <c r="B33" s="10" t="s">
        <v>8</v>
      </c>
      <c r="C33" s="3" t="s" vm="4">
        <v>1</v>
      </c>
      <c r="D33" s="6"/>
      <c r="E33" s="21"/>
      <c r="F33" s="21"/>
      <c r="G33"/>
    </row>
    <row r="34" spans="1:7" ht="18" x14ac:dyDescent="0.35">
      <c r="A34" s="3"/>
      <c r="B34" s="10" t="s">
        <v>12</v>
      </c>
      <c r="C34" s="3" t="s" vm="7">
        <v>7</v>
      </c>
      <c r="D34" s="6"/>
      <c r="E34" s="21"/>
      <c r="F34" s="21"/>
      <c r="G34"/>
    </row>
    <row r="35" spans="1:7" ht="18" x14ac:dyDescent="0.35">
      <c r="A35" s="3"/>
      <c r="B35" s="6"/>
      <c r="C35" s="6"/>
      <c r="D35" s="6"/>
      <c r="E35" s="3"/>
      <c r="F35" s="6"/>
      <c r="G35"/>
    </row>
    <row r="36" spans="1:7" ht="15.6" x14ac:dyDescent="0.3">
      <c r="A36" s="3"/>
      <c r="B36" s="3"/>
      <c r="C36" s="13" t="s">
        <v>23</v>
      </c>
      <c r="D36" s="3"/>
      <c r="E36" s="3"/>
      <c r="F36" s="3"/>
      <c r="G36"/>
    </row>
    <row r="37" spans="1:7" ht="15.6" x14ac:dyDescent="0.3">
      <c r="A37" s="3"/>
      <c r="B37" s="5" t="s">
        <v>17</v>
      </c>
      <c r="C37" s="3" t="s">
        <v>19</v>
      </c>
      <c r="D37" s="3" t="s">
        <v>20</v>
      </c>
      <c r="E37" s="3" t="s">
        <v>21</v>
      </c>
      <c r="F37" s="3" t="s">
        <v>22</v>
      </c>
      <c r="G37"/>
    </row>
    <row r="38" spans="1:7" ht="15.6" x14ac:dyDescent="0.3">
      <c r="A38" s="3"/>
      <c r="B38" s="9" t="s">
        <v>10</v>
      </c>
      <c r="C38" s="11">
        <v>173751115.71000001</v>
      </c>
      <c r="D38" s="11">
        <v>164670676.81</v>
      </c>
      <c r="E38" s="11">
        <v>131892001.09999999</v>
      </c>
      <c r="F38" s="11">
        <v>128563301.65000001</v>
      </c>
      <c r="G38"/>
    </row>
    <row r="39" spans="1:7" ht="15.6" x14ac:dyDescent="0.3">
      <c r="A39" s="3"/>
      <c r="B39" s="9" t="s">
        <v>11</v>
      </c>
      <c r="C39" s="11">
        <v>110407409.42950001</v>
      </c>
      <c r="D39" s="11">
        <v>104661491.96589993</v>
      </c>
      <c r="E39" s="11">
        <v>83822715.95780012</v>
      </c>
      <c r="F39" s="11">
        <v>81822644.834299922</v>
      </c>
      <c r="G39"/>
    </row>
    <row r="40" spans="1:7" ht="15.6" x14ac:dyDescent="0.3">
      <c r="A40" s="3"/>
      <c r="B40" s="9" t="s">
        <v>13</v>
      </c>
      <c r="C40" s="11">
        <v>63343706.280499995</v>
      </c>
      <c r="D40" s="11">
        <v>60009184.844100073</v>
      </c>
      <c r="E40" s="11">
        <v>48069285.142199874</v>
      </c>
      <c r="F40" s="11">
        <v>46740656.815700084</v>
      </c>
      <c r="G40"/>
    </row>
    <row r="41" spans="1:7" ht="15.6" x14ac:dyDescent="0.3">
      <c r="A41" s="3"/>
      <c r="B41" s="9" t="s">
        <v>14</v>
      </c>
      <c r="C41" s="12">
        <v>0.36456575269550534</v>
      </c>
      <c r="D41" s="12">
        <v>0.36441937330068641</v>
      </c>
      <c r="E41" s="12">
        <v>0.36445944212912451</v>
      </c>
      <c r="F41" s="12">
        <v>0.36356142239522271</v>
      </c>
      <c r="G41"/>
    </row>
    <row r="42" spans="1:7" ht="15.6" x14ac:dyDescent="0.3">
      <c r="A42" s="3"/>
      <c r="B42"/>
      <c r="C42"/>
      <c r="D42"/>
      <c r="E42"/>
      <c r="F42" s="7" t="str">
        <f t="shared" si="0"/>
        <v/>
      </c>
      <c r="G42"/>
    </row>
    <row r="43" spans="1:7" ht="15.6" x14ac:dyDescent="0.3">
      <c r="A43" s="3"/>
      <c r="B43"/>
      <c r="C43"/>
      <c r="D43"/>
      <c r="E43"/>
      <c r="F43" s="7" t="str">
        <f t="shared" si="0"/>
        <v/>
      </c>
      <c r="G43"/>
    </row>
    <row r="44" spans="1:7" ht="15.6" x14ac:dyDescent="0.3">
      <c r="A44" s="3"/>
      <c r="B44"/>
      <c r="C44"/>
      <c r="D44"/>
      <c r="E44"/>
      <c r="F44" s="7" t="str">
        <f t="shared" si="0"/>
        <v/>
      </c>
      <c r="G44"/>
    </row>
  </sheetData>
  <mergeCells count="9">
    <mergeCell ref="E32:F32"/>
    <mergeCell ref="E33:F33"/>
    <mergeCell ref="E34:F34"/>
    <mergeCell ref="E4:G4"/>
    <mergeCell ref="E5:F5"/>
    <mergeCell ref="E6:F6"/>
    <mergeCell ref="E18:F18"/>
    <mergeCell ref="E19:F19"/>
    <mergeCell ref="E20:F20"/>
  </mergeCells>
  <conditionalFormatting pivot="1" sqref="C12:F12">
    <cfRule type="colorScale" priority="12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11:F11">
    <cfRule type="colorScale" priority="11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10:F10">
    <cfRule type="colorScale" priority="10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13:F13">
    <cfRule type="colorScale" priority="9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26:F26">
    <cfRule type="colorScale" priority="8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25:F25">
    <cfRule type="colorScale" priority="7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24:F24">
    <cfRule type="colorScale" priority="6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27:F27">
    <cfRule type="colorScale" priority="5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40:F40">
    <cfRule type="colorScale" priority="4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39:F39">
    <cfRule type="colorScale" priority="3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38:F38">
    <cfRule type="colorScale" priority="2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C41:F41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sqref="F28:F29 F15 F42:F44">
    <cfRule type="dataBar" priority="1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{2088BF10-AD9C-47FA-8610-15FB82AAAD0D}</x14:id>
        </ext>
      </extLst>
    </cfRule>
  </conditionalFormatting>
  <pageMargins left="0.7" right="0.7" top="0.75" bottom="0.75" header="0.3" footer="0.3"/>
  <pageSetup paperSize="9" orientation="portrait" horizontalDpi="1200" verticalDpi="1200" r:id="rId4"/>
  <headerFooter>
    <oddHeader xml:space="preserve">&amp;L&amp;"Verdana,Bold"&amp;20AtliQ Hardware&amp;R&amp;G
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088BF10-AD9C-47FA-8610-15FB82AAAD0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F28:F29 F15 F42:F44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77D688-D9C0-4294-AA77-5CA86A84F038}">
  <dimension ref="A2:O51"/>
  <sheetViews>
    <sheetView showGridLines="0" view="pageBreakPreview" zoomScale="40" zoomScaleNormal="70" zoomScaleSheetLayoutView="40" zoomScalePageLayoutView="70" workbookViewId="0">
      <selection activeCell="G31" sqref="G31"/>
    </sheetView>
  </sheetViews>
  <sheetFormatPr defaultRowHeight="14.4" x14ac:dyDescent="0.3"/>
  <cols>
    <col min="1" max="1" width="4.88671875" style="1" customWidth="1"/>
    <col min="2" max="2" width="14.5546875" style="8" bestFit="1" customWidth="1"/>
    <col min="3" max="3" width="11.88671875" style="8" bestFit="1" customWidth="1"/>
    <col min="4" max="6" width="10.44140625" style="8" bestFit="1" customWidth="1"/>
    <col min="7" max="8" width="10.44140625" style="1" bestFit="1" customWidth="1"/>
    <col min="9" max="9" width="10.88671875" style="1" bestFit="1" customWidth="1"/>
    <col min="10" max="14" width="10.44140625" style="1" bestFit="1" customWidth="1"/>
    <col min="15" max="15" width="12.77734375" style="1" bestFit="1" customWidth="1"/>
    <col min="16" max="38" width="18.109375" style="1" bestFit="1" customWidth="1"/>
    <col min="39" max="39" width="10.77734375" style="1" bestFit="1" customWidth="1"/>
    <col min="40" max="16384" width="8.88671875" style="1"/>
  </cols>
  <sheetData>
    <row r="2" spans="1:15" ht="18" x14ac:dyDescent="0.35">
      <c r="A2" s="2"/>
      <c r="B2" s="4" t="s">
        <v>9</v>
      </c>
      <c r="C2" s="6"/>
      <c r="D2" s="6"/>
      <c r="E2" s="6"/>
      <c r="F2" s="6"/>
    </row>
    <row r="3" spans="1:15" ht="18" x14ac:dyDescent="0.35">
      <c r="A3" s="2"/>
      <c r="B3" s="10" t="s">
        <v>3</v>
      </c>
      <c r="C3" s="3" t="s" vm="1">
        <v>1</v>
      </c>
      <c r="D3" s="6"/>
      <c r="E3" s="6"/>
      <c r="F3" s="6"/>
    </row>
    <row r="4" spans="1:15" ht="18" x14ac:dyDescent="0.35">
      <c r="A4" s="2"/>
      <c r="B4" s="10" t="s">
        <v>2</v>
      </c>
      <c r="C4" s="3" t="s" vm="2">
        <v>1</v>
      </c>
      <c r="D4" s="6"/>
      <c r="E4" s="6"/>
      <c r="F4" s="6"/>
    </row>
    <row r="5" spans="1:15" ht="18" x14ac:dyDescent="0.35">
      <c r="A5" s="2"/>
      <c r="B5" s="10" t="s">
        <v>4</v>
      </c>
      <c r="C5" s="3" t="s" vm="3">
        <v>1</v>
      </c>
      <c r="D5" s="4"/>
      <c r="E5" s="22" t="s">
        <v>37</v>
      </c>
      <c r="F5" s="22"/>
      <c r="G5" s="22"/>
    </row>
    <row r="6" spans="1:15" ht="18" x14ac:dyDescent="0.35">
      <c r="A6" s="2"/>
      <c r="B6" s="10" t="s">
        <v>8</v>
      </c>
      <c r="C6" s="3" t="s" vm="4">
        <v>1</v>
      </c>
      <c r="D6" s="6"/>
      <c r="E6" s="21" t="s">
        <v>41</v>
      </c>
      <c r="F6" s="21"/>
      <c r="G6" s="21"/>
      <c r="H6" s="21"/>
    </row>
    <row r="7" spans="1:15" ht="18" x14ac:dyDescent="0.35">
      <c r="A7" s="2"/>
      <c r="B7" s="10" t="s">
        <v>12</v>
      </c>
      <c r="C7" s="3" t="s" vm="6">
        <v>5</v>
      </c>
      <c r="D7" s="6"/>
      <c r="E7" s="21"/>
      <c r="F7" s="21"/>
    </row>
    <row r="8" spans="1:15" ht="18" x14ac:dyDescent="0.35">
      <c r="A8" s="2"/>
      <c r="B8" s="6"/>
      <c r="C8" s="6"/>
      <c r="D8" s="6"/>
      <c r="E8" s="3"/>
      <c r="F8" s="6"/>
    </row>
    <row r="9" spans="1:15" ht="15.6" x14ac:dyDescent="0.3">
      <c r="A9" s="3"/>
      <c r="B9" s="3"/>
      <c r="C9" s="10" t="s">
        <v>23</v>
      </c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</row>
    <row r="10" spans="1:15" ht="15.6" x14ac:dyDescent="0.3">
      <c r="A10" s="3"/>
      <c r="B10" s="3"/>
      <c r="C10" s="3" t="s">
        <v>19</v>
      </c>
      <c r="D10" s="3"/>
      <c r="E10" s="3"/>
      <c r="F10" s="3" t="s">
        <v>20</v>
      </c>
      <c r="G10" s="3"/>
      <c r="H10" s="3"/>
      <c r="I10" s="3" t="s">
        <v>21</v>
      </c>
      <c r="J10" s="3"/>
      <c r="K10" s="3"/>
      <c r="L10" s="3" t="s">
        <v>22</v>
      </c>
      <c r="M10" s="3"/>
      <c r="N10" s="3"/>
      <c r="O10" s="3" t="s">
        <v>0</v>
      </c>
    </row>
    <row r="11" spans="1:15" ht="15.6" x14ac:dyDescent="0.3">
      <c r="A11" s="3"/>
      <c r="B11" s="5" t="s">
        <v>17</v>
      </c>
      <c r="C11" s="3" t="s">
        <v>36</v>
      </c>
      <c r="D11" s="3" t="s">
        <v>35</v>
      </c>
      <c r="E11" s="3" t="s">
        <v>34</v>
      </c>
      <c r="F11" s="3" t="s">
        <v>27</v>
      </c>
      <c r="G11" s="3" t="s">
        <v>29</v>
      </c>
      <c r="H11" s="3" t="s">
        <v>28</v>
      </c>
      <c r="I11" s="3" t="s">
        <v>32</v>
      </c>
      <c r="J11" s="3" t="s">
        <v>25</v>
      </c>
      <c r="K11" s="3" t="s">
        <v>33</v>
      </c>
      <c r="L11" s="3" t="s">
        <v>31</v>
      </c>
      <c r="M11" s="3" t="s">
        <v>30</v>
      </c>
      <c r="N11" s="3" t="s">
        <v>26</v>
      </c>
      <c r="O11" s="3"/>
    </row>
    <row r="12" spans="1:15" ht="15.6" x14ac:dyDescent="0.3">
      <c r="A12" s="3"/>
      <c r="B12" s="9" t="s">
        <v>10</v>
      </c>
      <c r="C12" s="11">
        <v>6462654.7000000002</v>
      </c>
      <c r="D12" s="11">
        <v>8038536.1100000003</v>
      </c>
      <c r="E12" s="11">
        <v>10735791.5</v>
      </c>
      <c r="F12" s="11">
        <v>11436776.859999999</v>
      </c>
      <c r="G12" s="11">
        <v>6521144.4299999997</v>
      </c>
      <c r="H12" s="11">
        <v>6080697.3300000001</v>
      </c>
      <c r="I12" s="11">
        <v>6412201.4000000004</v>
      </c>
      <c r="J12" s="11">
        <v>6321720.7000000002</v>
      </c>
      <c r="K12" s="11">
        <v>6489651.3499999996</v>
      </c>
      <c r="L12" s="11">
        <v>6184359.6699999999</v>
      </c>
      <c r="M12" s="11">
        <v>6483682.7400000002</v>
      </c>
      <c r="N12" s="11">
        <v>6311041.5599999996</v>
      </c>
      <c r="O12" s="11">
        <v>87478258.349999994</v>
      </c>
    </row>
    <row r="13" spans="1:15" ht="15.6" x14ac:dyDescent="0.3">
      <c r="A13" s="3"/>
      <c r="B13" s="9" t="s">
        <v>11</v>
      </c>
      <c r="C13" s="11">
        <v>3821557.463999996</v>
      </c>
      <c r="D13" s="11">
        <v>4664442.4929000046</v>
      </c>
      <c r="E13" s="11">
        <v>6281190.3095000042</v>
      </c>
      <c r="F13" s="11">
        <v>6703466.5721000154</v>
      </c>
      <c r="G13" s="11">
        <v>3855892.6254999926</v>
      </c>
      <c r="H13" s="11">
        <v>3530328.9527000198</v>
      </c>
      <c r="I13" s="11">
        <v>3754043.7396000079</v>
      </c>
      <c r="J13" s="11">
        <v>3705249.2085000183</v>
      </c>
      <c r="K13" s="11">
        <v>3842514.6997000021</v>
      </c>
      <c r="L13" s="11">
        <v>3587061.2112000058</v>
      </c>
      <c r="M13" s="11">
        <v>3794151.3340000031</v>
      </c>
      <c r="N13" s="11">
        <v>3698775.2235999964</v>
      </c>
      <c r="O13" s="11">
        <v>51238673.833300069</v>
      </c>
    </row>
    <row r="14" spans="1:15" ht="15.6" x14ac:dyDescent="0.3">
      <c r="A14" s="3"/>
      <c r="B14" s="9" t="s">
        <v>13</v>
      </c>
      <c r="C14" s="11">
        <v>2641097.2360000042</v>
      </c>
      <c r="D14" s="11">
        <v>3374093.6170999957</v>
      </c>
      <c r="E14" s="11">
        <v>4454601.1904999958</v>
      </c>
      <c r="F14" s="11">
        <v>4733310.287899984</v>
      </c>
      <c r="G14" s="11">
        <v>2665251.8045000071</v>
      </c>
      <c r="H14" s="11">
        <v>2550368.3772999803</v>
      </c>
      <c r="I14" s="11">
        <v>2658157.6603999925</v>
      </c>
      <c r="J14" s="11">
        <v>2616471.4914999818</v>
      </c>
      <c r="K14" s="11">
        <v>2647136.6502999975</v>
      </c>
      <c r="L14" s="11">
        <v>2597298.4587999941</v>
      </c>
      <c r="M14" s="11">
        <v>2689531.4059999972</v>
      </c>
      <c r="N14" s="11">
        <v>2612266.3364000032</v>
      </c>
      <c r="O14" s="11">
        <v>36239584.516699925</v>
      </c>
    </row>
    <row r="15" spans="1:15" ht="15.6" x14ac:dyDescent="0.3">
      <c r="A15" s="3"/>
      <c r="B15" s="9" t="s">
        <v>14</v>
      </c>
      <c r="C15" s="7">
        <v>0.40867064056509228</v>
      </c>
      <c r="D15" s="7">
        <v>0.419739809702739</v>
      </c>
      <c r="E15" s="7">
        <v>0.41492992766299491</v>
      </c>
      <c r="F15" s="7">
        <v>0.41386750356690832</v>
      </c>
      <c r="G15" s="7">
        <v>0.40870921248711051</v>
      </c>
      <c r="H15" s="7">
        <v>0.4194203787643514</v>
      </c>
      <c r="I15" s="7">
        <v>0.4145468138914028</v>
      </c>
      <c r="J15" s="7">
        <v>0.41388596802449401</v>
      </c>
      <c r="K15" s="7">
        <v>0.40790121187326922</v>
      </c>
      <c r="L15" s="7">
        <v>0.41997855839454984</v>
      </c>
      <c r="M15" s="7">
        <v>0.41481539332690992</v>
      </c>
      <c r="N15" s="7">
        <v>0.41392000220008113</v>
      </c>
      <c r="O15" s="12">
        <v>0.41426961624802316</v>
      </c>
    </row>
    <row r="16" spans="1:15" ht="15.6" x14ac:dyDescent="0.3">
      <c r="A16" s="3"/>
      <c r="B16"/>
      <c r="C16"/>
      <c r="D16"/>
      <c r="E16"/>
      <c r="F16" s="7" t="str">
        <f t="shared" ref="F16:F47" si="0">IFERROR((E16-D16)/D16,"")</f>
        <v/>
      </c>
      <c r="G16"/>
    </row>
    <row r="17" spans="1:15" ht="15.6" x14ac:dyDescent="0.3">
      <c r="A17" s="3"/>
      <c r="B17"/>
      <c r="C17"/>
      <c r="D17"/>
      <c r="E17"/>
      <c r="F17" s="7" t="str">
        <f t="shared" si="0"/>
        <v/>
      </c>
      <c r="G17"/>
    </row>
    <row r="18" spans="1:15" ht="18" x14ac:dyDescent="0.35">
      <c r="A18" s="3"/>
      <c r="B18" s="10" t="s">
        <v>3</v>
      </c>
      <c r="C18" s="3" t="s" vm="1">
        <v>1</v>
      </c>
      <c r="D18" s="6"/>
      <c r="E18" s="6"/>
      <c r="F18" s="6"/>
    </row>
    <row r="19" spans="1:15" ht="18" x14ac:dyDescent="0.35">
      <c r="A19" s="3"/>
      <c r="B19" s="10" t="s">
        <v>2</v>
      </c>
      <c r="C19" s="3" t="s" vm="2">
        <v>1</v>
      </c>
      <c r="D19" s="6"/>
      <c r="E19" s="6"/>
      <c r="F19" s="6"/>
    </row>
    <row r="20" spans="1:15" ht="18" x14ac:dyDescent="0.35">
      <c r="A20" s="3"/>
      <c r="B20" s="10" t="s">
        <v>4</v>
      </c>
      <c r="C20" s="3" t="s" vm="3">
        <v>1</v>
      </c>
      <c r="D20" s="4"/>
      <c r="E20" s="22" t="s">
        <v>37</v>
      </c>
      <c r="F20" s="22"/>
      <c r="G20" s="22"/>
    </row>
    <row r="21" spans="1:15" ht="18" x14ac:dyDescent="0.35">
      <c r="A21" s="3"/>
      <c r="B21" s="10" t="s">
        <v>8</v>
      </c>
      <c r="C21" s="3" t="s" vm="4">
        <v>1</v>
      </c>
      <c r="D21" s="6"/>
      <c r="E21" s="21"/>
      <c r="F21" s="21"/>
    </row>
    <row r="22" spans="1:15" ht="18" x14ac:dyDescent="0.35">
      <c r="A22" s="3"/>
      <c r="B22" s="10" t="s">
        <v>12</v>
      </c>
      <c r="C22" s="3" t="s" vm="5">
        <v>6</v>
      </c>
      <c r="D22" s="6"/>
      <c r="E22" s="21"/>
      <c r="F22" s="21"/>
    </row>
    <row r="23" spans="1:15" ht="18" x14ac:dyDescent="0.35">
      <c r="A23" s="3"/>
      <c r="B23" s="6"/>
      <c r="C23" s="6"/>
      <c r="D23" s="6"/>
      <c r="E23" s="3"/>
      <c r="F23" s="6"/>
    </row>
    <row r="24" spans="1:15" ht="15.6" x14ac:dyDescent="0.3">
      <c r="A24" s="3"/>
      <c r="B24" s="3"/>
      <c r="C24" s="10" t="s">
        <v>23</v>
      </c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</row>
    <row r="25" spans="1:15" ht="15.6" x14ac:dyDescent="0.3">
      <c r="A25" s="3"/>
      <c r="B25" s="3"/>
      <c r="C25" s="3" t="s">
        <v>19</v>
      </c>
      <c r="D25" s="3"/>
      <c r="E25" s="3"/>
      <c r="F25" s="3" t="s">
        <v>20</v>
      </c>
      <c r="G25" s="3"/>
      <c r="H25" s="3"/>
      <c r="I25" s="3" t="s">
        <v>21</v>
      </c>
      <c r="J25" s="3"/>
      <c r="K25" s="3"/>
      <c r="L25" s="3" t="s">
        <v>22</v>
      </c>
      <c r="M25" s="3"/>
      <c r="N25" s="3"/>
      <c r="O25" s="3" t="s">
        <v>0</v>
      </c>
    </row>
    <row r="26" spans="1:15" ht="15.6" x14ac:dyDescent="0.3">
      <c r="A26" s="3"/>
      <c r="B26" s="5" t="s">
        <v>17</v>
      </c>
      <c r="C26" s="3" t="s">
        <v>36</v>
      </c>
      <c r="D26" s="3" t="s">
        <v>35</v>
      </c>
      <c r="E26" s="3" t="s">
        <v>34</v>
      </c>
      <c r="F26" s="3" t="s">
        <v>27</v>
      </c>
      <c r="G26" s="3" t="s">
        <v>29</v>
      </c>
      <c r="H26" s="3" t="s">
        <v>28</v>
      </c>
      <c r="I26" s="3" t="s">
        <v>32</v>
      </c>
      <c r="J26" s="3" t="s">
        <v>25</v>
      </c>
      <c r="K26" s="3" t="s">
        <v>33</v>
      </c>
      <c r="L26" s="3" t="s">
        <v>31</v>
      </c>
      <c r="M26" s="3" t="s">
        <v>30</v>
      </c>
      <c r="N26" s="3" t="s">
        <v>26</v>
      </c>
      <c r="O26" s="3"/>
    </row>
    <row r="27" spans="1:15" ht="15.6" x14ac:dyDescent="0.3">
      <c r="A27" s="3"/>
      <c r="B27" s="9" t="s">
        <v>10</v>
      </c>
      <c r="C27" s="11">
        <v>17101844.789999999</v>
      </c>
      <c r="D27" s="11">
        <v>20625353.16</v>
      </c>
      <c r="E27" s="11">
        <v>28693062.809999999</v>
      </c>
      <c r="F27" s="11">
        <v>29901819.449999999</v>
      </c>
      <c r="G27" s="11">
        <v>17134491.73</v>
      </c>
      <c r="H27" s="11">
        <v>15932938.42</v>
      </c>
      <c r="I27" s="11">
        <v>2111380.75</v>
      </c>
      <c r="J27" s="11">
        <v>7758449.8700000001</v>
      </c>
      <c r="K27" s="11">
        <v>9932571.8499999996</v>
      </c>
      <c r="L27" s="11">
        <v>14882796.6</v>
      </c>
      <c r="M27" s="11">
        <v>16079640.75</v>
      </c>
      <c r="N27" s="11">
        <v>16536602.9</v>
      </c>
      <c r="O27" s="11">
        <v>196690953.08000001</v>
      </c>
    </row>
    <row r="28" spans="1:15" ht="15.6" x14ac:dyDescent="0.3">
      <c r="A28" s="3"/>
      <c r="B28" s="9" t="s">
        <v>11</v>
      </c>
      <c r="C28" s="11">
        <v>10642927.749499936</v>
      </c>
      <c r="D28" s="11">
        <v>12833528.905300068</v>
      </c>
      <c r="E28" s="11">
        <v>18066375.183499981</v>
      </c>
      <c r="F28" s="11">
        <v>18894707.737599947</v>
      </c>
      <c r="G28" s="11">
        <v>10666133.077600008</v>
      </c>
      <c r="H28" s="11">
        <v>9920239.5834999457</v>
      </c>
      <c r="I28" s="11">
        <v>1336896.5530999952</v>
      </c>
      <c r="J28" s="11">
        <v>4831348.90119999</v>
      </c>
      <c r="K28" s="11">
        <v>6209275.3569000214</v>
      </c>
      <c r="L28" s="11">
        <v>9336005.6909999903</v>
      </c>
      <c r="M28" s="11">
        <v>10181585.144700032</v>
      </c>
      <c r="N28" s="11">
        <v>10452464.312899984</v>
      </c>
      <c r="O28" s="11">
        <v>123371488.1967999</v>
      </c>
    </row>
    <row r="29" spans="1:15" ht="15.6" x14ac:dyDescent="0.3">
      <c r="A29" s="3"/>
      <c r="B29" s="9" t="s">
        <v>13</v>
      </c>
      <c r="C29" s="11">
        <v>6458917.0405000634</v>
      </c>
      <c r="D29" s="11">
        <v>7791824.2546999324</v>
      </c>
      <c r="E29" s="11">
        <v>10626687.626500018</v>
      </c>
      <c r="F29" s="11">
        <v>11007111.712400053</v>
      </c>
      <c r="G29" s="11">
        <v>6468358.6523999926</v>
      </c>
      <c r="H29" s="11">
        <v>6012698.8365000542</v>
      </c>
      <c r="I29" s="11">
        <v>774484.19690000475</v>
      </c>
      <c r="J29" s="11">
        <v>2927100.9688000102</v>
      </c>
      <c r="K29" s="11">
        <v>3723296.4930999782</v>
      </c>
      <c r="L29" s="11">
        <v>5546790.9090000093</v>
      </c>
      <c r="M29" s="11">
        <v>5898055.6052999683</v>
      </c>
      <c r="N29" s="11">
        <v>6084138.587100016</v>
      </c>
      <c r="O29" s="11">
        <v>73319464.883200109</v>
      </c>
    </row>
    <row r="30" spans="1:15" ht="15.6" x14ac:dyDescent="0.3">
      <c r="A30" s="3"/>
      <c r="B30" s="9" t="s">
        <v>14</v>
      </c>
      <c r="C30" s="7">
        <v>0.37767370244622972</v>
      </c>
      <c r="D30" s="7">
        <v>0.37777894973508092</v>
      </c>
      <c r="E30" s="7">
        <v>0.37035738209155017</v>
      </c>
      <c r="F30" s="7">
        <v>0.3681084266730148</v>
      </c>
      <c r="G30" s="7">
        <v>0.37750513725918339</v>
      </c>
      <c r="H30" s="7">
        <v>0.37737538914683472</v>
      </c>
      <c r="I30" s="7">
        <v>0.36681408452739034</v>
      </c>
      <c r="J30" s="7">
        <v>0.37727909799590031</v>
      </c>
      <c r="K30" s="7">
        <v>0.37485724234655077</v>
      </c>
      <c r="L30" s="7">
        <v>0.37269816003532624</v>
      </c>
      <c r="M30" s="7">
        <v>0.3668026977095224</v>
      </c>
      <c r="N30" s="7">
        <v>0.36791949494657189</v>
      </c>
      <c r="O30" s="12">
        <v>0.37276480557485997</v>
      </c>
    </row>
    <row r="31" spans="1:15" ht="15.6" x14ac:dyDescent="0.3">
      <c r="A31" s="3"/>
      <c r="B31"/>
      <c r="C31"/>
      <c r="D31"/>
      <c r="E31"/>
      <c r="F31" s="7" t="str">
        <f t="shared" si="0"/>
        <v/>
      </c>
      <c r="G31"/>
    </row>
    <row r="32" spans="1:15" ht="15.6" x14ac:dyDescent="0.3">
      <c r="A32" s="3"/>
      <c r="B32"/>
      <c r="C32"/>
      <c r="D32"/>
      <c r="E32"/>
      <c r="F32" s="7" t="str">
        <f t="shared" si="0"/>
        <v/>
      </c>
      <c r="G32"/>
    </row>
    <row r="33" spans="1:15" ht="18" x14ac:dyDescent="0.35">
      <c r="A33" s="3"/>
      <c r="B33" s="10" t="s">
        <v>3</v>
      </c>
      <c r="C33" s="3" t="s" vm="1">
        <v>1</v>
      </c>
      <c r="D33" s="6"/>
      <c r="E33" s="6"/>
      <c r="F33" s="6"/>
    </row>
    <row r="34" spans="1:15" ht="18" x14ac:dyDescent="0.35">
      <c r="A34" s="3"/>
      <c r="B34" s="10" t="s">
        <v>2</v>
      </c>
      <c r="C34" s="3" t="s" vm="2">
        <v>1</v>
      </c>
      <c r="D34" s="6"/>
      <c r="E34" s="6"/>
      <c r="F34" s="6"/>
    </row>
    <row r="35" spans="1:15" ht="18" x14ac:dyDescent="0.35">
      <c r="A35" s="3"/>
      <c r="B35" s="10" t="s">
        <v>4</v>
      </c>
      <c r="C35" s="3" t="s" vm="3">
        <v>1</v>
      </c>
      <c r="D35" s="4"/>
      <c r="E35" s="22" t="s">
        <v>37</v>
      </c>
      <c r="F35" s="22"/>
      <c r="G35" s="22"/>
    </row>
    <row r="36" spans="1:15" ht="18" x14ac:dyDescent="0.35">
      <c r="A36" s="3"/>
      <c r="B36" s="10" t="s">
        <v>8</v>
      </c>
      <c r="C36" s="3" t="s" vm="4">
        <v>1</v>
      </c>
      <c r="D36" s="6"/>
      <c r="E36" s="21"/>
      <c r="F36" s="21"/>
    </row>
    <row r="37" spans="1:15" ht="18" x14ac:dyDescent="0.35">
      <c r="A37" s="3"/>
      <c r="B37" s="10" t="s">
        <v>12</v>
      </c>
      <c r="C37" s="3" t="s" vm="7">
        <v>7</v>
      </c>
      <c r="D37" s="6"/>
      <c r="E37" s="21"/>
      <c r="F37" s="21"/>
    </row>
    <row r="38" spans="1:15" ht="18" x14ac:dyDescent="0.35">
      <c r="A38" s="3"/>
      <c r="B38" s="6"/>
      <c r="C38" s="6"/>
      <c r="D38" s="6"/>
      <c r="E38" s="3"/>
      <c r="F38" s="6"/>
    </row>
    <row r="39" spans="1:15" ht="15.6" x14ac:dyDescent="0.3">
      <c r="A39" s="3"/>
      <c r="B39" s="3"/>
      <c r="C39" s="10" t="s">
        <v>23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</row>
    <row r="40" spans="1:15" ht="15.6" x14ac:dyDescent="0.3">
      <c r="A40" s="3"/>
      <c r="B40" s="3"/>
      <c r="C40" s="3" t="s">
        <v>19</v>
      </c>
      <c r="D40" s="3"/>
      <c r="E40" s="3"/>
      <c r="F40" s="3" t="s">
        <v>20</v>
      </c>
      <c r="G40" s="3"/>
      <c r="H40" s="3"/>
      <c r="I40" s="3" t="s">
        <v>21</v>
      </c>
      <c r="J40" s="3"/>
      <c r="K40" s="3"/>
      <c r="L40" s="3" t="s">
        <v>22</v>
      </c>
      <c r="M40" s="3"/>
      <c r="N40" s="3"/>
      <c r="O40" s="3" t="s">
        <v>0</v>
      </c>
    </row>
    <row r="41" spans="1:15" ht="15.6" x14ac:dyDescent="0.3">
      <c r="A41" s="3"/>
      <c r="B41" s="5" t="s">
        <v>17</v>
      </c>
      <c r="C41" s="3" t="s">
        <v>36</v>
      </c>
      <c r="D41" s="3" t="s">
        <v>35</v>
      </c>
      <c r="E41" s="3" t="s">
        <v>34</v>
      </c>
      <c r="F41" s="3" t="s">
        <v>27</v>
      </c>
      <c r="G41" s="3" t="s">
        <v>29</v>
      </c>
      <c r="H41" s="3" t="s">
        <v>28</v>
      </c>
      <c r="I41" s="3" t="s">
        <v>32</v>
      </c>
      <c r="J41" s="3" t="s">
        <v>25</v>
      </c>
      <c r="K41" s="3" t="s">
        <v>33</v>
      </c>
      <c r="L41" s="3" t="s">
        <v>31</v>
      </c>
      <c r="M41" s="3" t="s">
        <v>30</v>
      </c>
      <c r="N41" s="3" t="s">
        <v>26</v>
      </c>
      <c r="O41" s="3"/>
    </row>
    <row r="42" spans="1:15" ht="15.6" x14ac:dyDescent="0.3">
      <c r="A42" s="3"/>
      <c r="B42" s="9" t="s">
        <v>10</v>
      </c>
      <c r="C42" s="11">
        <v>44817070.079999998</v>
      </c>
      <c r="D42" s="11">
        <v>54591631.43</v>
      </c>
      <c r="E42" s="11">
        <v>74342414.200000003</v>
      </c>
      <c r="F42" s="11">
        <v>78058681.439999998</v>
      </c>
      <c r="G42" s="11">
        <v>44788916.310000002</v>
      </c>
      <c r="H42" s="11">
        <v>41823079.060000002</v>
      </c>
      <c r="I42" s="11">
        <v>43950347.270000003</v>
      </c>
      <c r="J42" s="11">
        <v>43541437.909999996</v>
      </c>
      <c r="K42" s="11">
        <v>44400215.920000002</v>
      </c>
      <c r="L42" s="11">
        <v>41468863.57</v>
      </c>
      <c r="M42" s="11">
        <v>44047274.549999997</v>
      </c>
      <c r="N42" s="11">
        <v>43047163.530000001</v>
      </c>
      <c r="O42" s="11">
        <v>598877095.26999998</v>
      </c>
    </row>
    <row r="43" spans="1:15" ht="15.6" x14ac:dyDescent="0.3">
      <c r="A43" s="3"/>
      <c r="B43" s="9" t="s">
        <v>11</v>
      </c>
      <c r="C43" s="11">
        <v>28389759.972799927</v>
      </c>
      <c r="D43" s="11">
        <v>34653627.853800051</v>
      </c>
      <c r="E43" s="11">
        <v>47364021.602900028</v>
      </c>
      <c r="F43" s="11">
        <v>49757549.060299978</v>
      </c>
      <c r="G43" s="11">
        <v>28360377.980599992</v>
      </c>
      <c r="H43" s="11">
        <v>26543564.924999963</v>
      </c>
      <c r="I43" s="11">
        <v>27966289.114599988</v>
      </c>
      <c r="J43" s="11">
        <v>27722116.393400047</v>
      </c>
      <c r="K43" s="11">
        <v>28134310.449800082</v>
      </c>
      <c r="L43" s="11">
        <v>26354468.708999999</v>
      </c>
      <c r="M43" s="11">
        <v>28027929.99189993</v>
      </c>
      <c r="N43" s="11">
        <v>27440246.133399993</v>
      </c>
      <c r="O43" s="11">
        <v>380714262.18749994</v>
      </c>
    </row>
    <row r="44" spans="1:15" ht="15.6" x14ac:dyDescent="0.3">
      <c r="A44" s="3"/>
      <c r="B44" s="9" t="s">
        <v>13</v>
      </c>
      <c r="C44" s="11">
        <v>16427310.107200071</v>
      </c>
      <c r="D44" s="11">
        <v>19938003.576199949</v>
      </c>
      <c r="E44" s="11">
        <v>26978392.597099975</v>
      </c>
      <c r="F44" s="11">
        <v>28301132.37970002</v>
      </c>
      <c r="G44" s="11">
        <v>16428538.32940001</v>
      </c>
      <c r="H44" s="11">
        <v>15279514.135000039</v>
      </c>
      <c r="I44" s="11">
        <v>15984058.155400015</v>
      </c>
      <c r="J44" s="11">
        <v>15819321.516599949</v>
      </c>
      <c r="K44" s="11">
        <v>16265905.47019992</v>
      </c>
      <c r="L44" s="11">
        <v>15114394.861000001</v>
      </c>
      <c r="M44" s="11">
        <v>16019344.558100067</v>
      </c>
      <c r="N44" s="11">
        <v>15606917.396600008</v>
      </c>
      <c r="O44" s="11">
        <v>218162833.08250004</v>
      </c>
    </row>
    <row r="45" spans="1:15" ht="15.6" x14ac:dyDescent="0.3">
      <c r="A45" s="3"/>
      <c r="B45" s="9" t="s">
        <v>14</v>
      </c>
      <c r="C45" s="7">
        <v>0.36654136644534691</v>
      </c>
      <c r="D45" s="7">
        <v>0.36522087825430555</v>
      </c>
      <c r="E45" s="7">
        <v>0.36289368441171732</v>
      </c>
      <c r="F45" s="7">
        <v>0.36256226543429071</v>
      </c>
      <c r="G45" s="7">
        <v>0.36679919236474173</v>
      </c>
      <c r="H45" s="7">
        <v>0.36533690197892471</v>
      </c>
      <c r="I45" s="7">
        <v>0.36368445639815339</v>
      </c>
      <c r="J45" s="7">
        <v>0.36331646991765482</v>
      </c>
      <c r="K45" s="7">
        <v>0.36634744073109271</v>
      </c>
      <c r="L45" s="7">
        <v>0.36447574299900209</v>
      </c>
      <c r="M45" s="7">
        <v>0.36368526138696289</v>
      </c>
      <c r="N45" s="7">
        <v>0.3625539087081403</v>
      </c>
      <c r="O45" s="12">
        <v>0.36428648683607223</v>
      </c>
    </row>
    <row r="46" spans="1:15" ht="15.6" x14ac:dyDescent="0.3">
      <c r="A46" s="3"/>
      <c r="B46"/>
      <c r="C46"/>
      <c r="D46"/>
      <c r="E46"/>
      <c r="F46" s="7" t="str">
        <f t="shared" si="0"/>
        <v/>
      </c>
      <c r="G46"/>
    </row>
    <row r="47" spans="1:15" ht="15.6" x14ac:dyDescent="0.3">
      <c r="A47" s="3"/>
      <c r="B47"/>
      <c r="C47"/>
      <c r="D47"/>
      <c r="E47"/>
      <c r="F47" s="7" t="str">
        <f t="shared" si="0"/>
        <v/>
      </c>
      <c r="G47"/>
    </row>
    <row r="48" spans="1:15" ht="18" x14ac:dyDescent="0.35">
      <c r="B48" s="16" t="s">
        <v>10</v>
      </c>
      <c r="C48" s="16"/>
      <c r="D48" s="16"/>
    </row>
    <row r="49" spans="2:15" ht="18" x14ac:dyDescent="0.35">
      <c r="B49" s="16" t="s">
        <v>39</v>
      </c>
    </row>
    <row r="50" spans="2:15" ht="15.6" x14ac:dyDescent="0.3">
      <c r="B50" s="17" t="s">
        <v>38</v>
      </c>
      <c r="C50" s="18">
        <f>(C42-C27)/C27</f>
        <v>1.6205985746172826</v>
      </c>
      <c r="D50" s="18">
        <f t="shared" ref="D50:O50" si="1">(D42-D27)/D27</f>
        <v>1.6468216571376273</v>
      </c>
      <c r="E50" s="18">
        <f t="shared" si="1"/>
        <v>1.5909542906688392</v>
      </c>
      <c r="F50" s="18">
        <f t="shared" si="1"/>
        <v>1.6104993901968061</v>
      </c>
      <c r="G50" s="18">
        <f t="shared" si="1"/>
        <v>1.6139623524158075</v>
      </c>
      <c r="H50" s="18">
        <f t="shared" si="1"/>
        <v>1.6249444990951016</v>
      </c>
      <c r="I50" s="18">
        <f t="shared" si="1"/>
        <v>19.815926862078289</v>
      </c>
      <c r="J50" s="18">
        <f t="shared" si="1"/>
        <v>4.6121311137633221</v>
      </c>
      <c r="K50" s="18">
        <f t="shared" si="1"/>
        <v>3.4701630746320755</v>
      </c>
      <c r="L50" s="18">
        <f t="shared" si="1"/>
        <v>1.7863623137871816</v>
      </c>
      <c r="M50" s="18">
        <f t="shared" si="1"/>
        <v>1.7393195678205682</v>
      </c>
      <c r="N50" s="18">
        <f t="shared" si="1"/>
        <v>1.603144296946261</v>
      </c>
      <c r="O50" s="18">
        <f t="shared" si="1"/>
        <v>2.0447617742053392</v>
      </c>
    </row>
    <row r="51" spans="2:15" ht="15.6" x14ac:dyDescent="0.3">
      <c r="B51" s="17" t="s">
        <v>40</v>
      </c>
      <c r="C51" s="18">
        <f>(C27-C12)/C12</f>
        <v>1.6462569306077888</v>
      </c>
      <c r="D51" s="18">
        <f t="shared" ref="D51:O51" si="2">(D27-D12)/D12</f>
        <v>1.5658096048535384</v>
      </c>
      <c r="E51" s="18">
        <f t="shared" si="2"/>
        <v>1.6726546254181631</v>
      </c>
      <c r="F51" s="18">
        <f t="shared" si="2"/>
        <v>1.6145320325852717</v>
      </c>
      <c r="G51" s="18">
        <f t="shared" si="2"/>
        <v>1.6275283294101188</v>
      </c>
      <c r="H51" s="18">
        <f t="shared" si="2"/>
        <v>1.6202485595513105</v>
      </c>
      <c r="I51" s="18">
        <f t="shared" si="2"/>
        <v>-0.6707245112419582</v>
      </c>
      <c r="J51" s="18">
        <f t="shared" si="2"/>
        <v>0.22726868809626466</v>
      </c>
      <c r="K51" s="18">
        <f t="shared" si="2"/>
        <v>0.53052472533828809</v>
      </c>
      <c r="L51" s="18">
        <f t="shared" si="2"/>
        <v>1.4065218380159314</v>
      </c>
      <c r="M51" s="18">
        <f t="shared" si="2"/>
        <v>1.4800165885352989</v>
      </c>
      <c r="N51" s="18">
        <f t="shared" si="2"/>
        <v>1.6202652514302252</v>
      </c>
      <c r="O51" s="18">
        <f t="shared" si="2"/>
        <v>1.2484552938061555</v>
      </c>
    </row>
  </sheetData>
  <mergeCells count="9">
    <mergeCell ref="E35:G35"/>
    <mergeCell ref="E36:F36"/>
    <mergeCell ref="E37:F37"/>
    <mergeCell ref="E6:H6"/>
    <mergeCell ref="E5:G5"/>
    <mergeCell ref="E7:F7"/>
    <mergeCell ref="E20:G20"/>
    <mergeCell ref="E21:F21"/>
    <mergeCell ref="E22:F22"/>
  </mergeCells>
  <conditionalFormatting pivot="1" sqref="C14:N14">
    <cfRule type="colorScale" priority="14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3:N13">
    <cfRule type="colorScale" priority="13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sqref="F16:F17 F31:F32 F46:F47">
    <cfRule type="dataBar" priority="1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{79DD1140-FA04-4D62-AC2E-1DE853A8D5E3}</x14:id>
        </ext>
      </extLst>
    </cfRule>
  </conditionalFormatting>
  <conditionalFormatting pivot="1" sqref="C12:N12">
    <cfRule type="colorScale" priority="12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5:N15">
    <cfRule type="colorScale" priority="11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29:N29">
    <cfRule type="colorScale" priority="10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28:N28">
    <cfRule type="colorScale" priority="9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27:N27">
    <cfRule type="colorScale" priority="8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30:N30">
    <cfRule type="colorScale" priority="7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44:N44">
    <cfRule type="colorScale" priority="6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43:N43">
    <cfRule type="colorScale" priority="5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42:N42">
    <cfRule type="colorScale" priority="4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45:N45">
    <cfRule type="colorScale" priority="3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sqref="C50:O5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1:O51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scale="55" orientation="portrait" horizontalDpi="1200" verticalDpi="1200" r:id="rId4"/>
  <headerFooter>
    <oddHeader xml:space="preserve">&amp;L&amp;"Verdana,Bold"&amp;20AtliQ Hardware&amp;R&amp;G
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9DD1140-FA04-4D62-AC2E-1DE853A8D5E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F16:F17 F31:F32 F46:F47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3 0 4 3 1 e f 0 - e b e 7 - 4 7 7 a - 9 f 9 5 - 0 2 d 7 8 6 b d b d 6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9 9 9 5 9 0 2 9 - 8 a f f - 4 b d 9 - 9 5 f 0 - 6 8 4 8 0 d d 9 8 e e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9 7 8 b 1 1 d 1 - f f d 9 - 4 8 4 e - 8 9 b 9 - 2 6 2 5 9 2 2 b d 0 d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5 b d 6 9 c f b - 3 5 7 2 - 4 7 b 2 - 9 b 2 f - d 9 7 1 1 4 3 2 c 2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5 2 d f f d 3 4 - a 4 2 d - 4 5 a 8 - 9 5 4 7 - a a d f 7 0 8 b 4 f a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  s t a n d a l o n e = " n o " ? > < D a t a M a s h u p   x m l n s = " h t t p : / / s c h e m a s . m i c r o s o f t . c o m / D a t a M a s h u p " > A A A A A J I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H r 3 d q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z M x M N E z s N G H C d r 4 Z u Y h F B g B H Q y S R R K 0 c S 7 N K S k t S r V L z d P 1 9 L P R h 3 F t 9 K F + s A M A A A D / / w M A U E s D B B Q A A g A I A A A A I Q D I 7 P 1 2 o Q U A A P Q d A A A T A A A A R m 9 y b X V s Y X M v U 2 V j d G l v b j E u b d R Z b U / j O B D + j r T / w e p + S a V c R N m F g z 3 1 Q 7 e A D u m W O 7 b c S i u 6 q k z q t t E m N m c 7 X X q I / 3 7 j v D q J n b 5 w 3 A E f o I y n M 8 / M 2 M / E E 0 F 8 G T C K R u n f 3 i 9 7 e 2 K B O Z m i G f b l R O C Q i E n E q F y E q 8 m P Q C 4 m P h M S 9 V F I 5 J s 9 B D 8 j F n O f g G Q W U E x 9 M u F k 5 q Z L b z v D B a Z z M H a 9 u i M d 0 L n G t y H x r j m m Y s Z 4 N G R h H F G 1 K J z U j v v w 0 J l i S T o u k i B G 6 r M M I v L o o o f O H W f T G F D 5 b F o o S H I v k 0 U / F p J F h O e r F 1 Q e v f e U 7 W T 5 S q 6 a Q k r y E H H E Y i p z o z S O b g l / f O y W g e D Q j 0 M A M 0 W D W w G w J U F f c B g T x G Z I 2 b Y F J 5 x a F l S E K Z j L x I s H 9 i r A d K / a F 3 t r 8 r c B R u W 6 n q Y y i Z r f w X Q K R o a J a u k W p K l D p 4 7 M R Z 2 v B H P 4 S 7 C / Q K e A w V M C 5 0 b V 7 1 u 3 t P y Z M D 4 l a n 9 l 6 S n N Z 0 t l 2 i o o 3 G J f 5 K 7 q 2 6 E R W p b m Z p U f u 2 / 2 A m q H V B 6 C a R B N c r P G T T 8 U S + + U + X F E q H T O A w h j C I c F / h F O Z / h h / K c g X I w / 4 V X M 0 Z f x K R H f J b s b D w H f R y w C X 4 z P 7 n 0 S j o 8 9 l H x A g + l S n a E p G i m 8 a E B x u J J K 7 x i P E 9 F Y R + T 5 Y t n p u j e n J A y i Q B L e 7 7 g Q c B Z G / 9 B F Z x R y E d B 5 v 3 d w e O C i q 5 h J M p K r k P T L j 9 4 l o 1 C j o k R / c B Y x t Y l + J R j y o l U o W 8 n k + Y l F N 5 l 8 E I Y j H 4 e Y i 7 7 k s W 5 y C x o w + D d t 2 9 p B z p c b r B B h / p 3 I h v g O j o n y 3 G Q R Q E p J a D s Y 1 z y I I h U I y F u O f P s x r b A B a j + T s H 0 J / e n i E s p s U F Q w P I X J R o Z t O k V q r B p a l u y e i o Q Z V X Q y C w m m 6 3 N X S 7 I 1 7 M T c u r i N S t X A j S r 1 y M 3 O q q E 3 d B 5 1 2 o v Y E k I 6 j e / C w A c e 0 0 7 V a S B k Q H 3 p 1 F L U b G o V g w B R E U V C 8 B / Q I J T B l S K R M B b B E g A w N J C h L t K J N v l u 8 k 3 H i M 3 t 1 O w p S c 2 c m 5 n h u T 0 F 2 t V K 0 I Y W b P 2 F C B p J x j W s m a A F 6 d Z B p 7 g L X 0 U c x f 9 P j m L H n G + V k D y K J 9 a j 2 v W 2 D q b a F t N T 9 H K a Y o p n T U t 8 t 1 t L 3 O k x N p X 2 G i 0 m l R 9 Y 5 O 9 s r W f j t t z o M N v 1 5 9 5 u D d r S a E V 8 O / k b k t l Y 4 G Q O 9 4 0 n 9 t n G c + j D J m 1 N w 2 T V K e A 9 X 1 f b o A 3 V k R q V q l C f o w t l S F u o E G 5 + i j E u B y i g q E C 9 V c c B E / D 7 c m A l s s L s p j i y x G z K w e Y Y N g C W + W n n V x O y K q F m 1 5 m X w 6 g Z o D W U e v T K K L W U v 7 f I D y 3 y o 1 d K z a 1 j k 2 m w D E S d i R P u I X O 1 2 5 o 3 J D i v c 8 Z X z T t V 6 q Y h X 2 I e 4 J q h f 4 f q a 4 F Z y V y L 0 d 4 U i n D t V 5 0 y c v u V q U i C V a X M x / P 1 F l N m j M 2 j n h p z G 6 r m x n w Z q i X H f K 2 q Z s e o U 0 u P o Z / p N F t J U Z V P 1 b j I S K Y P 2 e D t H A 6 L 8 1 a p O Q f 7 v W P 3 x O 1 1 u 5 5 n W j 3 o u c d q 9 b G s D a N L w t V R A 1 Z P C l N W S H 3 1 N + i n x Y R k B H 1 O A n N 6 y Y e P q 0 s m F 8 C X T t d F N A 7 D / P f Z v e Q 4 6 R f C O + O c 8 R 0 n K A Z s B v Z U o V W f D i i O z I M 5 t d A y z i w N p z M 6 3 e o F F S m U k c R c q k n k J z V N N k 8 V 6 x D A Y D J 7 r g w W E 0 O / z x I z + Y B R C 8 n g O h k Y G h 3 a 0 K 0 b a O o D q G 3 G p l V I 4 C W f b m p + Q D 8 B I Z y b J P h v L n r f t U T V M 7 u p T k 7 T W L y e I Z p U x R Z P / p x m 2 B F q o d w R N U z w T F S L z 7 7 N e v Z 9 V n e v t l o R S e f 8 a 2 W f w U O R T I a 4 n 9 k P D e m I h M S X S u Y Y X G c J U S 1 3 1 4 5 b 9 a s g A r A W v q o Y L w m L i g n s w D m R Y q L Y 5 v 9 9 C A z G N T j P c 6 t + k Y N m y z 2 2 / k 4 q f X 2 U Z 6 n x 3 s h W c q 3 i 2 u u y Z 6 z 2 S a P a 5 6 l f r d 4 n / r j t Z d + a 4 v + s F f / o c H + / 9 5 q r b y z z f / 3 a U a n M O A n m C 5 k U w L A c Y R q r m s U c 0 m 5 S a t u C / w A A A P / / A w B Q S w E C L Q A U A A Y A C A A A A C E A K t 2 q Q N I A A A A 3 A Q A A E w A A A A A A A A A A A A A A A A A A A A A A W 0 N v b n R l b n R f V H l w Z X N d L n h t b F B L A Q I t A B Q A A g A I A A A A I Q A e v d 2 o r Q A A A P c A A A A S A A A A A A A A A A A A A A A A A A s D A A B D b 2 5 m a W c v U G F j a 2 F n Z S 5 4 b W x Q S w E C L Q A U A A I A C A A A A C E A y O z 9 d q E F A A D 0 H Q A A E w A A A A A A A A A A A A A A A A D o A w A A R m 9 y b X V s Y X M v U 2 V j d G l v b j E u b V B L B Q Y A A A A A A w A D A M I A A A C 6 C Q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l g A A A A A A A D w V w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F U M D c 6 M z c 6 N T I u N D U 4 M j g 4 N l o i L z 4 8 R W 5 0 c n k g V H l w Z T 0 i R m l s b E N v b H V t b l R 5 c G V z I i B W Y W x 1 Z T 0 i c 0 J n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w M j d k N m I 5 O C 0 4 M T E 1 L T R i M G E t O D c 3 Z i 0 3 Y j Q x Z m J k N G Z k M G M i L z 4 8 R W 5 0 c n k g V H l w Z T 0 i U X V l c n l J R C I g V m F s d W U 9 I n N m O G U 5 N D A 0 N C 1 h Y j E 3 L T R m Z m Q t O D M z Z S 1 h Z m F l M m Y 1 Y W U 0 N 2 Q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Y 3 V z d G 9 t Z X J f Y 2 9 k Z S Z x d W 9 0 O 1 0 s J n F 1 b 3 Q 7 c X V l c n l S Z W x h d G l v b n N o a X B z J n F 1 b 3 Q 7 O l t d L C Z x d W 9 0 O 2 N v b H V t b k l k Z W 5 0 a X R p Z X M m c X V v d D s 6 W y Z x d W 9 0 O 1 N l Y 3 R p b 2 4 x L 2 R p b V 9 j d X N 0 b 2 1 l c i 9 D b G V h b m V k I F R l e H Q u e 2 N 1 c 3 R v b W V y X 2 N v Z G U s M H 0 m c X V v d D s s J n F 1 b 3 Q 7 U 2 V j d G l v b j E v Z G l t X 2 N 1 c 3 R v b W V y L 1 J l c G x h Y 2 V k I F Z h b H V l O i B B d G x p c S B F e G N s d X N p d m U g d G 8 g Q X R s a V E g R X h j b H V z a X Z l L n t j d X N 0 b 2 1 l c i w x f S Z x d W 9 0 O y w m c X V v d D t T Z W N 0 a W 9 u M S 9 k a W 1 f Y 3 V z d G 9 t Z X I v Q 2 x l Y W 5 l Z C B U Z X h 0 L n t t Y X J r Z X Q s M n 0 m c X V v d D s s J n F 1 b 3 Q 7 U 2 V j d G l v b j E v Z G l t X 2 N 1 c 3 R v b W V y L 0 N s Z W F u Z W Q g V G V 4 d C 5 7 c G x h d G Z v c m 0 s M 3 0 m c X V v d D s s J n F 1 b 3 Q 7 U 2 V j d G l v b j E v Z G l t X 2 N 1 c 3 R v b W V y L 0 N s Z W F u Z W Q g V G V 4 d C 5 7 Y 2 h h b m 5 l b C w 0 f S Z x d W 9 0 O 1 0 s J n F 1 b 3 Q 7 Q 2 9 s d W 1 u Q 2 9 1 b n Q m c X V v d D s 6 N S w m c X V v d D t L Z X l D b 2 x 1 b W 5 O Y W 1 l c y Z x d W 9 0 O z p b J n F 1 b 3 Q 7 Y 3 V z d G 9 t Z X J f Y 2 9 k Z S Z x d W 9 0 O 1 0 s J n F 1 b 3 Q 7 Q 2 9 s d W 1 u S W R l b n R p d G l l c y Z x d W 9 0 O z p b J n F 1 b 3 Q 7 U 2 V j d G l v b j E v Z G l t X 2 N 1 c 3 R v b W V y L 0 N s Z W F u Z W Q g V G V 4 d C 5 7 Y 3 V z d G 9 t Z X J f Y 2 9 k Z S w w f S Z x d W 9 0 O y w m c X V v d D t T Z W N 0 a W 9 u M S 9 k a W 1 f Y 3 V z d G 9 t Z X I v U m V w b G F j Z W Q g V m F s d W U 6 I E F 0 b G l x I E V 4 Y 2 x 1 c 2 l 2 Z S B 0 b y B B d G x p U S B F e G N s d X N p d m U u e 2 N 1 c 3 R v b W V y L D F 9 J n F 1 b 3 Q 7 L C Z x d W 9 0 O 1 N l Y 3 R p b 2 4 x L 2 R p b V 9 j d X N 0 b 2 1 l c i 9 D b G V h b m V k I F R l e H Q u e 2 1 h c m t l d C w y f S Z x d W 9 0 O y w m c X V v d D t T Z W N 0 a W 9 u M S 9 k a W 1 f Y 3 V z d G 9 t Z X I v Q 2 x l Y W 5 l Z C B U Z X h 0 L n t w b G F 0 Z m 9 y b S w z f S Z x d W 9 0 O y w m c X V v d D t T Z W N 0 a W 9 u M S 9 k a W 1 f Y 3 V z d G 9 t Z X I v Q 2 x l Y W 5 l Z C B U Z X h 0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i e S B R d W F y d G V y c y E y M D E 5 U X V h c n R l c n M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i 0 y M V Q w N z o 0 M T o w N i 4 3 M T c 4 N z M 0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D I 3 Z D Z i O T g t O D E x N S 0 0 Y j B h L T g 3 N 2 Y t N 2 I 0 M W Z i Z D R m Z D B j I i 8 + P E V u d H J 5 I F R 5 c G U 9 I l F 1 Z X J 5 S U Q i I F Z h b H V l P S J z M T M x N 2 I 5 N j g t O W V m M S 0 0 Z j g x L T k 4 N z Y t M z h k Z W Z j N T E z Z T M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2 1 h c m t l d C Z x d W 9 0 O 1 0 s J n F 1 b 3 Q 7 c X V l c n l S Z W x h d G l v b n N o a X B z J n F 1 b 3 Q 7 O l t d L C Z x d W 9 0 O 2 N v b H V t b k l k Z W 5 0 a X R p Z X M m c X V v d D s 6 W y Z x d W 9 0 O 1 N l Y 3 R p b 2 4 x L 2 R p b V 9 t Y X J r Z X Q v Q 2 x l Y W 5 l Z C B U Z X h 0 L n t t Y X J r Z X Q s M H 0 m c X V v d D s s J n F 1 b 3 Q 7 U 2 V j d G l v b j E v Z G l t X 2 1 h c m t l d C 9 S Z X B s Y W N l Z C B W Y W x 1 Z T o g b m F u I H R v I E 5 B I G l u I H N 1 Y l 9 6 b 2 5 l L n t z d W J f e m 9 u Z S w x f S Z x d W 9 0 O y w m c X V v d D t T Z W N 0 a W 9 u M S 9 k a W 1 f b W F y a 2 V 0 L 1 J l c G x h Y 2 V k I F Z h b H V l O i B u Y W 4 g d G 8 g T k E g a W 4 g c m V n a W 9 u L n t y Z W d p b 2 4 s M n 0 m c X V v d D t d L C Z x d W 9 0 O 0 N v b H V t b k N v d W 5 0 J n F 1 b 3 Q 7 O j M s J n F 1 b 3 Q 7 S 2 V 5 Q 2 9 s d W 1 u T m F t Z X M m c X V v d D s 6 W y Z x d W 9 0 O 2 1 h c m t l d C Z x d W 9 0 O 1 0 s J n F 1 b 3 Q 7 Q 2 9 s d W 1 u S W R l b n R p d G l l c y Z x d W 9 0 O z p b J n F 1 b 3 Q 7 U 2 V j d G l v b j E v Z G l t X 2 1 h c m t l d C 9 D b G V h b m V k I F R l e H Q u e 2 1 h c m t l d C w w f S Z x d W 9 0 O y w m c X V v d D t T Z W N 0 a W 9 u M S 9 k a W 1 f b W F y a 2 V 0 L 1 J l c G x h Y 2 V k I F Z h b H V l O i B u Y W 4 g d G 8 g T k E g a W 4 g c 3 V i X 3 p v b m U u e 3 N 1 Y l 9 6 b 2 5 l L D F 9 J n F 1 b 3 Q 7 L C Z x d W 9 0 O 1 N l Y 3 R p b 2 4 x L 2 R p b V 9 t Y X J r Z X Q v U m V w b G F j Z W Q g V m F s d W U 6 I G 5 h b i B 0 b y B O Q S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Y n k g U X V h c n R l c n M h M j A x O V F 1 Y X J 0 Z X J z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y L T I x V D A 3 O j E 3 O j M z L j Q y N D Q x N z Z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w M j d k N m I 5 O C 0 4 M T E 1 L T R i M G E t O D c 3 Z i 0 3 Y j Q x Z m J k N G Z k M G M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x l Y W 5 l Z C B U Z X h 0 L n t w c m 9 k d W N 0 X 2 N v Z G U s M H 0 m c X V v d D s s J n F 1 b 3 Q 7 U 2 V j d G l v b j E v Z G l t X 3 B y b 2 R 1 Y 3 Q v Q 2 x l Y W 5 l Z C B U Z X h 0 L n t k a X Z p c 2 l v b i w x f S Z x d W 9 0 O y w m c X V v d D t T Z W N 0 a W 9 u M S 9 k a W 1 f c H J v Z H V j d C 9 D b G V h b m V k I F R l e H Q u e 3 N l Z 2 1 l b n Q s M n 0 m c X V v d D s s J n F 1 b 3 Q 7 U 2 V j d G l v b j E v Z G l t X 3 B y b 2 R 1 Y 3 Q v Q 2 x l Y W 5 l Z C B U Z X h 0 L n t j Y X R l Z 2 9 y e S w z f S Z x d W 9 0 O y w m c X V v d D t T Z W N 0 a W 9 u M S 9 k a W 1 f c H J v Z H V j d C 9 D b G V h b m V k I F R l e H Q u e 3 B y b 2 R 1 Y 3 Q s N H 0 m c X V v d D s s J n F 1 b 3 Q 7 U 2 V j d G l v b j E v Z G l t X 3 B y b 2 R 1 Y 3 Q v Q 2 x l Y W 5 l Z C B U Z X h 0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s Z W F u Z W Q g V G V 4 d C 5 7 c H J v Z H V j d F 9 j b 2 R l L D B 9 J n F 1 b 3 Q 7 L C Z x d W 9 0 O 1 N l Y 3 R p b 2 4 x L 2 R p b V 9 w c m 9 k d W N 0 L 0 N s Z W F u Z W Q g V G V 4 d C 5 7 Z G l 2 a X N p b 2 4 s M X 0 m c X V v d D s s J n F 1 b 3 Q 7 U 2 V j d G l v b j E v Z G l t X 3 B y b 2 R 1 Y 3 Q v Q 2 x l Y W 5 l Z C B U Z X h 0 L n t z Z W d t Z W 5 0 L D J 9 J n F 1 b 3 Q 7 L C Z x d W 9 0 O 1 N l Y 3 R p b 2 4 x L 2 R p b V 9 w c m 9 k d W N 0 L 0 N s Z W F u Z W Q g V G V 4 d C 5 7 Y 2 F 0 Z W d v c n k s M 3 0 m c X V v d D s s J n F 1 b 3 Q 7 U 2 V j d G l v b j E v Z G l t X 3 B y b 2 R 1 Y 3 Q v Q 2 x l Y W 5 l Z C B U Z X h 0 L n t w c m 9 k d W N 0 L D R 9 J n F 1 b 3 Q 7 L C Z x d W 9 0 O 1 N l Y 3 R p b 2 4 x L 2 R p b V 9 w c m 9 k d W N 0 L 0 N s Z W F u Z W Q g V G V 4 d C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Y n k g U X V h c n R l c n M h M j A x O V F 1 Y X J 0 Z X J z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y L T I x V D E w O j U w O j M 2 L j g 0 N z Q y N T V a I i 8 + P E V u d H J 5 I F R 5 c G U 9 I k Z p b G x D b 2 x 1 b W 5 U e X B l c y I g V m F s d W U 9 I n N D U W t H I i 8 + P E V u d H J 5 I F R 5 c G U 9 I k Z p b G x D b 2 x 1 b W 5 O Y W 1 l c y I g V m F s d W U 9 I n N b J n F 1 b 3 Q 7 Z G F 0 Z S Z x d W 9 0 O y w m c X V v d D t t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w M j d k N m I 5 O C 0 4 M T E 1 L T R i M G E t O D c 3 Z i 0 3 Y j Q x Z m J k N G Z k M G M i L z 4 8 R W 5 0 c n k g V H l w Z T 0 i U X V l c n l J R C I g V m F s d W U 9 I n M y N j I 5 Z j E x Y i 1 m Z j h l L T R j O T U t O T g x N S 1 m M j Y w O W E 5 M z J k M j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x L n t G W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E u e 0 Z Z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i e S B R d W F y d G V y c y E y M D E 5 U X V h c n R l c n M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J U M D g 6 M T E 6 N T g u O T U x M D g x M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N G N h Y z l h N z k t N j l j Z i 0 0 Y 2 F m L T h k Z j E t M j U 2 Z T A 1 O D E 2 O D l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p b m F u Y 2 V f c m V m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y L T I z V D E w O j E 2 O j A 5 L j c 4 O T c w O D R a I i 8 + P E V u d H J 5 I F R 5 c G U 9 I k Z p b G x D b 2 x 1 b W 5 U e X B l c y I g V m F s d W U 9 I n N D U V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X 3 J l Z i 9 D a G F u Z 2 V k I F R 5 c G U u e 2 R h d G U s M H 0 m c X V v d D s s J n F 1 b 3 Q 7 U 2 V j d G l v b j E v Z m l u Y W 5 j Z V 9 y Z W Y v Q 2 h h b m d l Z C B U e X B l L n t w c m 9 k d W N 0 X 2 N v Z G U s M X 0 m c X V v d D s s J n F 1 b 3 Q 7 U 2 V j d G l v b j E v Z m l u Y W 5 j Z V 9 y Z W Y v Q 2 h h b m d l Z C B U e X B l L n t j d X N 0 b 2 1 l c l 9 j b 2 R l L D J 9 J n F 1 b 3 Q 7 L C Z x d W 9 0 O 1 N l Y 3 R p b 2 4 x L 2 Z p b m F u Y 2 V f c m V m L 0 N o Y W 5 n Z W Q g V H l w Z S 5 7 U X R 5 L D N 9 J n F 1 b 3 Q 7 L C Z x d W 9 0 O 1 N l Y 3 R p b 2 4 x L 2 Z p b m F u Y 2 V f c m V m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X 3 J l Z i 9 D a G F u Z 2 V k I F R 5 c G U u e 2 R h d G U s M H 0 m c X V v d D s s J n F 1 b 3 Q 7 U 2 V j d G l v b j E v Z m l u Y W 5 j Z V 9 y Z W Y v Q 2 h h b m d l Z C B U e X B l L n t w c m 9 k d W N 0 X 2 N v Z G U s M X 0 m c X V v d D s s J n F 1 b 3 Q 7 U 2 V j d G l v b j E v Z m l u Y W 5 j Z V 9 y Z W Y v Q 2 h h b m d l Z C B U e X B l L n t j d X N 0 b 2 1 l c l 9 j b 2 R l L D J 9 J n F 1 b 3 Q 7 L C Z x d W 9 0 O 1 N l Y 3 R p b 2 4 x L 2 Z p b m F u Y 2 V f c m V m L 0 N o Y W 5 n Z W Q g V H l w Z S 5 7 U X R 5 L D N 9 J n F 1 b 3 Q 7 L C Z x d W 9 0 O 1 N l Y 3 R p b 2 4 x L 2 Z p b m F u Y 2 V f c m V m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N U M T A 6 M T U 6 N T c u M T M w N j k z N V o i L z 4 8 R W 5 0 c n k g V H l w Z T 0 i R m l s b E N v b H V t b l R 5 c G V z I i B W Y W x 1 Z T 0 i c 0 J 3 Q U d C Z 0 1 G Q l F V P S I v P j x F b n R y e S B U e X B l P S J G a W x s Q 2 9 s d W 1 u T m F t Z X M i I F Z h b H V l P S J z W y Z x d W 9 0 O 2 R h d G U m c X V v d D s s J n F 1 b 3 Q 7 W W V h c i Z x d W 9 0 O y w m c X V v d D t w c m 9 k d W N 0 X 2 N v Z G U m c X V v d D s s J n F 1 b 3 Q 7 Y 3 V z d G 9 t Z X J f Y 2 9 k Z S Z x d W 9 0 O y w m c X V v d D t R d H k m c X V v d D s s J n F 1 b 3 Q 7 Z n J l a W d o d F 9 j b 3 N 0 J n F 1 b 3 Q 7 L C Z x d W 9 0 O 2 1 h b n V m Y W N 0 d X J p b m d f Y 2 9 z d C Z x d W 9 0 O y w m c X V v d D t u Z X R f c 2 F s Z X N f Y W 1 v d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R j Y W M 5 Y T c 5 L T Y 5 Y 2 Y t N G N h Z i 0 4 Z G Y x L T I 1 N m U w N T g x N j g 5 Y y I v P j x F b n R y e S B U e X B l P S J R d W V y e U l E I i B W Y W x 1 Z T 0 i c 2 F j M m V m M 2 R i L T Z j M 2 Y t N D Q 3 N S 1 h Z j B h L T I 5 M z Y x M G U 0 N T A 3 Y y I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B Z G R l Z C B D d X N 0 b 2 0 u e 1 l l Y X I s N 3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x L n t j d X N 0 b 2 1 l c l 9 j b 2 R l L D J 9 J n F 1 b 3 Q 7 L C Z x d W 9 0 O 1 N l Y 3 R p b 2 4 x L 2 Z h Y 3 R f c 2 F s Z X N f b W 9 u d G h s e S 9 D Y W x j d W x h d G V k I E F i c 2 9 s d X R l I F Z h b H V l I G 9 m I F F 0 e S 5 7 U X R 5 L D N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W R k Z W Q g Q 3 V z d G 9 t L n t Z Z W F y L D d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M S 5 7 Y 3 V z d G 9 t Z X J f Y 2 9 k Z S w y f S Z x d W 9 0 O y w m c X V v d D t T Z W N 0 a W 9 u M S 9 m Y W N 0 X 3 N h b G V z X 2 1 v b n R o b H k v Q 2 F s Y 3 V s Y X R l Z C B B Y n N v b H V 0 Z S B W Y W x 1 Z S B v Z i B R d H k u e 1 F 0 e S w z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S I v P j x F b n R y e S B U e X B l P S J Q a X Z v d E 9 i a m V j d E 5 h b W U i I F Z h b H V l P S J z U C Z h b X A 7 T C B i e S B R d W F y d G V y c y E y M D E 5 U X V h c n R l c n M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U c m l t b W V k J T I w V G V 4 d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s Z W F u Z W Q l M j B U Z X h 0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R y a W 1 t Z W Q l M j B U Z X h 0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s Z W F u Z W Q l M j B U Z X h 0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b W 9 2 Z W Q l M j B E d X B s a W N h d G V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t b 3 Z l Z C U y M E R 1 c G x p Y 2 F 0 Z X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U c m l t b W V k J T I w V G V 4 d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x l Y W 5 l Z C U y M F R l e H Q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N B J T I w Q W x 0 a V E l M j B F e G N s d X N p d m U l M j B 0 b y U y M E F 0 b G l R J T I w R X h j b H V z a X Z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z Q S U y M E F 0 b G l x J T I w Z S U y M F N 0 b 3 J l J T I w d G 8 l M j B B d G x p U S U y M G U l M j B T d G 9 y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0 E l M j B B d G x p c S U y M E V 4 Y 2 x 1 c 2 l 2 Z S U y M H R v J T I w Q X R s a V E l M j B F e G N s d X N p d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S U z Q S U y M G 5 h b i U y M H R v J T I w T k E l M j B p b i U y M H N 1 Y l 9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l M 0 E l M j B u Y W 4 l M j B 0 b y U y M E 5 B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R m l s d G V y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X 3 J l Z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S U y M G 9 m J T I w U X R 5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S Z W 9 y Z G V y Z W Q l M j B D b 2 x 1 b W 5 z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N Z Y T M w Q 0 Z Z R U t T N G Q v Z T B I N z F Q M E 1 D V 1 J w Y l d W d W M y b H Z i Z 0 F B Q U F B Q U F B Q U F B Q U I 1 b X F 4 T X o y b X Z U S T N 4 S l c 0 R m d X a W N C R 1 p o W T N R Q U F B R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M o E u J Z z j k 0 + u j g G A L P H C j g A A A A A C A A A A A A A Q Z g A A A A E A A C A A A A D b W l A e U p z r g S 6 8 Y C f X G + n z V w + + O I q u y U B c A T b / + b 9 l R g A A A A A O g A A A A A I A A C A A A A C E H T Q P Y k 7 2 Z V B D c H t M H v x 9 F 4 b p h w Y g y d x 1 w w x j j k b m y V A A A A D Q z y B e S T K G m 6 8 x 7 S J Q p h y 3 c k Q x 9 X T I Z E v V R P i u 0 f Y 7 0 m a D i V t o s y X g B e V Q G 8 3 Q u o Z v p L 1 q P X w P h Q M B X W V a V / 6 9 o 2 G e j I m X 1 h X K 1 J c N N V H 4 Q U A A A A D J I Q + V j B r 6 + H 9 N Z o h k O H 8 K r M h f G w e s 7 B O 0 Z p a E l e r / R 1 j n i c H 6 w D 5 a K P b p V M 6 g F d 6 C 8 j + p L i z H x C l w C T q 1 Y m 8 c < / D a t a M a s h u p > 
</file>

<file path=customXml/item17.xml>��< ? x m l   v e r s i o n = " 1 . 0 "   e n c o d i n g = " U T F - 1 6 " ? > < G e m i n i   x m l n s = " h t t p : / / g e m i n i / p i v o t c u s t o m i z a t i o n / 4 7 a 8 7 b e f - 4 3 5 0 - 4 9 8 5 - b 7 3 c - 9 c 2 6 f e 8 f 3 7 6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4 2 e e 4 6 d c - 9 2 4 a - 4 7 7 c - 9 6 2 7 - 6 c a b 8 1 3 a b 0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 T a g s \ T a b l e s \ & l t ; T a b l e s \ f i n a n c e _ r e f & g t ; 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 T a b l e s \ f a c t _ s a l e s _ m o n t h l y \ C o l u m n s \ Y e a r 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 t o t a l _ c o g s < / K e y > < / D i a g r a m O b j e c t K e y > < D i a g r a m O b j e c t K e y > < K e y > T a b l e s \ f a c t _ s a l e s _ m o n t h l y \ S u m   o f   t o t a l _ c o g s \ A d d i t i o n a l 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 T a b l e s \ f a c t _ s a l e s _ m o n t h l y \ M e a s u r e s \ 2 0 1 9   S a l e s   $ < / K e y > < / D i a g r a m O b j e c t K e y > < D i a g r a m O b j e c t K e y > < K e y > T a b l e s \ f a c t _ s a l e s _ m o n t h l y \ M e a s u r e s \ 2 0 2 0   S a l e s   $ < / K e y > < / D i a g r a m O b j e c t K e y > < D i a g r a m O b j e c t K e y > < K e y > T a b l e s \ f a c t _ s a l e s _ m o n t h l y \ M e a s u r e s \ 2 0 2 1   S a l e s   $ < / K e y > < / D i a g r a m O b j e c t K e y > < D i a g r a m O b j e c t K e y > < K e y > T a b l e s \ f a c t _ s a l e s _ m o n t h l y \ M e a s u r e s \ 2 0 2 1   v s   2 0 2 0   Y o Y 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 T a b l e s \ d i m _ d a t e \ T a b l e s \ d i m _ d a t e \ C o l u m n s \ Q u a r t e r \ A d d i t i o n a l   I n f o \ E r r o r 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 T a b l e s \ n s _ t a r g e t s _ 2 0 2 1 \ M e a s u r e s \ S u m   o f   n s _ t a r g e t < / K e y > < / D i a g r a m O b j e c t K e y > < D i a g r a m O b j e c t K e y > < K e y > T a b l e s \ n s _ t a r g e t s _ 2 0 2 1 \ S u m   o f   n s _ t a r g e t \ A d d i t i o n a l   I n f o \ I m p l i c i t   M e a s u r e < / K e y > < / D i a g r a m O b j e c t K e y > < D i a g r a m O b j e c t K e y > < K e y > T a b l e s \ f i n a n c e _ r e f < / K e y > < / D i a g r a m O b j e c t K e y > < D i a g r a m O b j e c t K e y > < K e y > T a b l e s \ f i n a n c e _ r e f \ C o l u m n s \ d a t e < / K e y > < / D i a g r a m O b j e c t K e y > < D i a g r a m O b j e c t K e y > < K e y > T a b l e s \ f i n a n c e _ r e f \ C o l u m n s \ p r o d u c t _ c o d e < / K e y > < / D i a g r a m O b j e c t K e y > < D i a g r a m O b j e c t K e y > < K e y > T a b l e s \ f i n a n c e _ r e f \ C o l u m n s \ c u s t o m e r _ c o d e < / K e y > < / D i a g r a m O b j e c t K e y > < D i a g r a m O b j e c t K e y > < K e y > T a b l e s \ f i n a n c e _ r e f \ C o l u m n s \ Q t y < / K e y > < / D i a g r a m O b j e c t K e y > < D i a g r a m O b j e c t K e y > < K e y > T a b l e s \ f i n a n c e _ r e f \ C o l u m n s \ n e t _ s a l e s _ a m o u n t < / K e y > < / D i a g r a m O b j e c t K e y > < D i a g r a m O b j e c t K e y > < K e y > T a b l e s \ f i n a n c e _ r e f \ C o l u m n s \ f r e i g h t _ c o s t < / K e y > < / D i a g r a m O b j e c t K e y > < D i a g r a m O b j e c t K e y > < K e y > T a b l e s \ f i n a n c e _ r e f \ C o l u m n s \ m a n u f a c t u r i n g _ c o s t 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 T a b l e s \ d i m _ d a t e \ C o l u m n s \ f y   m m m 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 T a g s \ T a b l e s \ & l t ; T a b l e s \ f i n a n c e _ r e f & g t ; 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 1 8 4 . 4 < / H e i g h t > < I s E x p a n d e d > t r u e < / I s E x p a n d e d > < L a y e d O u t > t r u e < / L a y e d O u t > < L e f t > 3 8 2 . 4 9 6 1 8 9 4 3 2 3 3 4 1 8 < / L e f t > < T a b I n d e x > 2 < / T a b I n d e x > < T o p > 2 0 0 . 0 0 0 0 0 0 0 0 0 0 0 0 0 6 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 t o t a l _ c o g s \ A d d i t i o n a l 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  S a l e s  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 S a l e s  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 S a l e s  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  Y o Y 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 1 6 6 < / H e i g h t > < I s E x p a n d e d > t r u e < / I s E x p a n d e d > < L a y e d O u t > t r u e < / L a y e d O u t > < T a b I n d e x > 5 < / T a b I n d e x > < T o p > 3 7 5 . 6 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 4 7 3 . 5 0 3 8 1 0 5 6 7 6 6 5 8 2 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 9 0 2 . 6 0 7 6 2 1 1 3 5 3 3 1 3 3 < / L e f t > < T a b I n d e x > 6 < / T a b I n d e x > < T o p > 3 7 6 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 9 8 7 . 0 0 7 6 2 1 1 3 5 3 3 1 1 9 < / L e f t > < T a b I n d e x > 1 < / T a b I n d e x > < T o p > 1 1 6 . 6 0 0 0 0 0 0 0 0 0 0 0 0 2 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 T a b l e s \ d i m _ d a t e \ T a b l e s \ d i m _ d a t e \ C o l u m n s \ Q u a r t e r \ A d d i t i o n a l 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 5 9 6 . 6 0 7 6 2 1 1 3 5 3 3 1 1 < / L e f t > < T a b I n d e x > 3 < / T a b I n d e x > < T o p > 2 3 3 . 2 0 0 0 0 0 0 0 0 0 0 0 0 5 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 T a b l e s \ n s _ t a r g e t s _ 2 0 2 1 \ M e a s u r e s \ S u m 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 T a b l e s \ n s _ t a r g e t s _ 2 0 2 1 \ S u m 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 T a b l e s \ f i n a n c e _ r e f 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 1 2 2 7 . 0 0 7 6 2 1 1 3 5 3 3 1 2 < / L e f t > < T a b I n d e x > 4 < / T a b I n d e x > < T o p > 1 9 5 . 8 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 T a b l e s \ f i n a n c e _ r e f \ C o l u m n s \ d a t e 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 T a b l e s \ f i n a n c e _ r e f \ C o l u m n s \ p r o d u c t _ c o d e 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 T a b l e s \ f i n a n c e _ r e f \ C o l u m n s \ c u s t o m e r _ c o d e 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 T a b l e s \ f i n a n c e _ r e f \ C o l u m n s \ Q t y 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 T a b l e s \ f i n a n c e _ r e f \ C o l u m n s \ n e t _ s a l e s _ a m o u n t 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 T a b l e s \ f i n a n c e _ r e f \ C o l u m n s \ f r e i g h t _ c o s t 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 T a b l e s \ f i n a n c e _ r e f \ C o l u m n s \ m a n u f a c t u r i n g _ c o s t 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 ( 3 6 6 . 4 9 6 1 8 9 4 3 2 3 3 4 , 2 9 2 . 2 ) .   E n d   p o i n t   2 :   ( 2 1 6 , 4 6 8 . 6 ) 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 3 6 6 . 4 9 6 1 8 9 4 3 2 3 3 4 2 3 < / b : _ x > < b : _ y > 2 9 2 . 2 < / b : _ y > < / b : P o i n t > < b : P o i n t > < b : _ x > 2 9 3 . 2 4 8 0 9 4 5 < / b : _ x > < b : _ y > 2 9 2 . 2 < / b : _ y > < / b : P o i n t > < b : P o i n t > < b : _ x > 2 9 1 . 2 4 8 0 9 4 5 < / b : _ x > < b : _ y > 2 9 4 . 2 < / b : _ y > < / b : P o i n t > < b : P o i n t > < b : _ x > 2 9 1 . 2 4 8 0 9 4 5 < / b : _ x > < b : _ y > 4 6 6 . 6 < / b : _ y > < / b : P o i n t > < b : P o i n t > < b : _ x > 2 8 9 . 2 4 8 0 9 4 5 < / b : _ x > < b : _ y > 4 6 8 . 6 < / b : _ y > < / b : P o i n t > < b : P o i n t > < b : _ x > 2 1 6 . 0 0 0 0 0 0 0 0 0 0 0 0 0 9 < / b : _ x > < b : _ y > 4 6 8 . 6 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 3 6 6 . 4 9 6 1 8 9 4 3 2 3 3 4 2 3 < / b : _ x > < b : _ y > 2 8 4 . 2 < / b : _ y > < / L a b e l L o c a t i o n > < L o c a t i o n   x m l n s : b = " h t t p : / / s c h e m a s . d a t a c o n t r a c t . o r g / 2 0 0 4 / 0 7 / S y s t e m . W i n d o w s " > < b : _ x > 3 8 2 . 4 9 6 1 8 9 4 3 2 3 3 4 1 8 < / b : _ x > < b : _ y > 2 9 2 . 2 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 4 6 0 . 6 < / b : _ y > < / L a b e l L o c a t i o n > < L o c a t i o n   x m l n s : b = " h t t p : / / s c h e m a s . d a t a c o n t r a c t . o r g / 2 0 0 4 / 0 7 / S y s t e m . W i n d o w s " > < b : _ x > 2 0 0 . 0 0 0 0 0 0 0 0 0 0 0 0 0 6 < / b : _ x > < b : _ y > 4 6 8 . 6 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 3 6 6 . 4 9 6 1 8 9 4 3 2 3 3 4 2 3 < / b : _ x > < b : _ y > 2 9 2 . 2 < / b : _ y > < / b : P o i n t > < b : P o i n t > < b : _ x > 2 9 3 . 2 4 8 0 9 4 5 < / b : _ x > < b : _ y > 2 9 2 . 2 < / b : _ y > < / b : P o i n t > < b : P o i n t > < b : _ x > 2 9 1 . 2 4 8 0 9 4 5 < / b : _ x > < b : _ y > 2 9 4 . 2 < / b : _ y > < / b : P o i n t > < b : P o i n t > < b : _ x > 2 9 1 . 2 4 8 0 9 4 5 < / b : _ x > < b : _ y > 4 6 6 . 6 < / b : _ y > < / b : P o i n t > < b : P o i n t > < b : _ x > 2 8 9 . 2 4 8 0 9 4 5 < / b : _ x > < b : _ y > 4 6 8 . 6 < / b : _ y > < / b : P o i n t > < b : P o i n t > < b : _ x > 2 1 6 . 0 0 0 0 0 0 0 0 0 0 0 0 0 9 < / b : _ x > < b : _ y > 4 6 8 . 6 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 ( 4 8 2 . 4 9 6 1 8 9 , 4 0 0 . 4 ) .   E n d   p o i n t   2 :   ( 8 8 6 . 6 0 7 6 2 1 1 3 5 3 3 1 , 4 5 1 ) 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 4 8 2 . 4 9 6 1 8 8 9 9 9 9 9 9 9 6 < / b : _ x > < b : _ y > 4 0 0 . 4 < / b : _ y > < / b : P o i n t > < b : P o i n t > < b : _ x > 4 8 2 . 4 9 6 1 8 9 < / b : _ x > < b : _ y > 4 4 9 < / b : _ y > < / b : P o i n t > < b : P o i n t > < b : _ x > 4 8 4 . 4 9 6 1 8 9 < / b : _ x > < b : _ y > 4 5 1 < / b : _ y > < / b : P o i n t > < b : P o i n t > < b : _ x > 8 8 6 . 6 0 7 6 2 1 1 3 5 3 3 1 2 1 < / b : _ x > < b : _ y > 4 5 1 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 4 7 4 . 4 9 6 1 8 8 9 9 9 9 9 9 9 6 < / b : _ x > < b : _ y > 3 8 4 . 4 < / b : _ y > < / L a b e l L o c a t i o n > < L o c a t i o n   x m l n s : b = " h t t p : / / s c h e m a s . d a t a c o n t r a c t . o r g / 2 0 0 4 / 0 7 / S y s t e m . W i n d o w s " > < b : _ x > 4 8 2 . 4 9 6 1 8 9 < / b : _ x > < b : _ y > 3 8 4 . 4 0 0 0 0 0 0 0 0 0 0 0 0 3 < / b : _ y > < / L o c a t i o n > < S h a p e R o t a t e A n g l e > 9 0 . 0 0 0 0 0 0 0 0 0 0 0 0 2 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 8 8 6 . 6 0 7 6 2 1 1 3 5 3 3 1 2 1 < / b : _ x > < b : _ y > 4 4 3 < / b : _ y > < / L a b e l L o c a t i o n > < L o c a t i o n   x m l n s : b = " h t t p : / / s c h e m a s . d a t a c o n t r a c t . o r g / 2 0 0 4 / 0 7 / S y s t e m . W i n d o w s " > < b : _ x > 9 0 2 . 6 0 7 6 2 1 1 3 5 3 3 1 1 < / b : _ x > < b : _ y > 4 5 1 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 4 8 2 . 4 9 6 1 8 8 9 9 9 9 9 9 9 6 < / b : _ x > < b : _ y > 4 0 0 . 4 < / b : _ y > < / b : P o i n t > < b : P o i n t > < b : _ x > 4 8 2 . 4 9 6 1 8 9 < / b : _ x > < b : _ y > 4 4 9 < / b : _ y > < / b : P o i n t > < b : P o i n t > < b : _ x > 4 8 4 . 4 9 6 1 8 9 < / b : _ x > < b : _ y > 4 5 1 < / b : _ y > < / b : P o i n t > < b : P o i n t > < b : _ x > 8 8 6 . 6 0 7 6 2 1 1 3 5 3 3 1 2 1 < / b : _ x > < b : _ y > 4 5 1 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 ( 4 8 2 . 4 9 6 1 8 9 , 1 8 4 ) .   E n d   p o i n t   2 :   ( 9 7 1 . 0 0 7 6 2 1 1 3 5 3 3 1 , 1 8 1 . 6 ) 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 4 8 2 . 4 9 6 1 8 9 < / b : _ x > < b : _ y > 1 8 4 . 0 0 0 0 0 0 0 0 0 0 0 0 0 6 < / b : _ y > < / b : P o i n t > < b : P o i n t > < b : _ x > 4 8 2 . 4 9 6 1 8 9 < / b : _ x > < b : _ y > 1 8 2 . 5 < / b : _ y > < / b : P o i n t > < b : P o i n t > < b : _ x > 4 8 4 . 4 9 6 1 8 9 < / b : _ x > < b : _ y > 1 8 0 . 5 < / b : _ y > < / b : P o i n t > < b : P o i n t > < b : _ x > 7 3 2 . 7 5 1 9 0 5 < / b : _ x > < b : _ y > 1 8 0 . 5 < / b : _ y > < / b : P o i n t > < b : P o i n t > < b : _ x > 7 3 6 . 7 5 1 9 0 5 < / b : _ x > < b : _ y > 1 8 1 . 6 0 0 0 0 0 0 0 0 0 0 0 0 2 < / b : _ y > < / b : P o i n t > < b : P o i n t > < b : _ x > 9 7 1 . 0 0 7 6 2 1 1 3 5 3 3 1 < / b : _ x > < b : _ y > 1 8 1 . 6 0 0 0 0 0 0 0 0 0 0 0 0 2 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 4 7 4 . 4 9 6 1 8 9 < / b : _ x > < b : _ y > 1 8 4 . 0 0 0 0 0 0 0 0 0 0 0 0 0 6 < / b : _ y > < / L a b e l L o c a t i o n > < L o c a t i o n   x m l n s : b = " h t t p : / / s c h e m a s . d a t a c o n t r a c t . o r g / 2 0 0 4 / 0 7 / S y s t e m . W i n d o w s " > < b : _ x > 4 8 2 . 4 9 6 1 8 9 < / b : _ x > < b : _ y > 2 0 0 . 0 0 0 0 0 0 0 0 0 0 0 0 0 6 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 9 7 1 . 0 0 7 6 2 1 1 3 5 3 3 1 < / b : _ x > < b : _ y > 1 7 3 . 6 0 0 0 0 0 0 0 0 0 0 0 0 2 < / b : _ y > < / L a b e l L o c a t i o n > < L o c a t i o n   x m l n s : b = " h t t p : / / s c h e m a s . d a t a c o n t r a c t . o r g / 2 0 0 4 / 0 7 / S y s t e m . W i n d o w s " > < b : _ x > 9 8 7 . 0 0 7 6 2 1 1 3 5 3 3 1 0 8 < / b : _ x > < b : _ y > 1 8 1 . 6 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 4 8 2 . 4 9 6 1 8 9 < / b : _ x > < b : _ y > 1 8 4 . 0 0 0 0 0 0 0 0 0 0 0 0 0 6 < / b : _ y > < / b : P o i n t > < b : P o i n t > < b : _ x > 4 8 2 . 4 9 6 1 8 9 < / b : _ x > < b : _ y > 1 8 2 . 5 < / b : _ y > < / b : P o i n t > < b : P o i n t > < b : _ x > 4 8 4 . 4 9 6 1 8 9 < / b : _ x > < b : _ y > 1 8 0 . 5 < / b : _ y > < / b : P o i n t > < b : P o i n t > < b : _ x > 7 3 2 . 7 5 1 9 0 5 < / b : _ x > < b : _ y > 1 8 0 . 5 < / b : _ y > < / b : P o i n t > < b : P o i n t > < b : _ x > 7 3 6 . 7 5 1 9 0 5 < / b : _ x > < b : _ y > 1 8 1 . 6 0 0 0 0 0 0 0 0 0 0 0 0 2 < / b : _ y > < / b : P o i n t > < b : P o i n t > < b : _ x > 9 7 1 . 0 0 7 6 2 1 1 3 5 3 3 1 < / b : _ x > < b : _ y > 1 8 1 . 6 0 0 0 0 0 0 0 0 0 0 0 0 2 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 ( 2 1 6 , 4 4 8 . 6 ) .   E n d   p o i n t   2 :   ( 4 5 7 . 5 0 3 8 1 0 5 6 7 6 6 6 , 7 5 ) 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 2 1 5 . 9 9 9 9 9 9 9 9 9 9 9 9 9 7 < / b : _ x > < b : _ y > 4 4 8 . 6 < / b : _ y > < / b : P o i n t > < b : P o i n t > < b : _ x > 2 7 0 . 1 2 5 9 5 3 < / b : _ x > < b : _ y > 4 4 8 . 6 < / b : _ y > < / b : P o i n t > < b : P o i n t > < b : _ x > 2 7 2 . 1 2 5 9 5 3 < / b : _ x > < b : _ y > 4 4 6 . 6 < / b : _ y > < / b : P o i n t > < b : P o i n t > < b : _ x > 2 7 2 . 1 2 5 9 5 3 < / b : _ x > < b : _ y > 7 7 < / b : _ y > < / b : P o i n t > < b : P o i n t > < b : _ x > 2 7 4 . 1 2 5 9 5 3 < / b : _ x > < b : _ y > 7 5 < / b : _ y > < / b : P o i n t > < b : P o i n t > < b : _ x > 4 5 7 . 5 0 3 8 1 0 5 6 7 6 6 5 8 8 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 4 4 0 . 6 < / b : _ y > < / L a b e l L o c a t i o n > < L o c a t i o n   x m l n s : b = " h t t p : / / s c h e m a s . d a t a c o n t r a c t . o r g / 2 0 0 4 / 0 7 / S y s t e m . W i n d o w s " > < b : _ x > 1 9 9 . 9 9 9 9 9 9 9 9 9 9 9 9 9 7 < / b : _ x > < b : _ y > 4 4 8 . 6 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 4 5 7 . 5 0 3 8 1 0 5 6 7 6 6 5 8 8 < / b : _ x > < b : _ y > 6 7 < / b : _ y > < / L a b e l L o c a t i o n > < L o c a t i o n   x m l n s : b = " h t t p : / / s c h e m a s . d a t a c o n t r a c t . o r g / 2 0 0 4 / 0 7 / S y s t e m . W i n d o w s " > < b : _ x > 4 7 3 . 5 0 3 8 1 0 5 6 7 6 6 5 8 8 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 2 1 5 . 9 9 9 9 9 9 9 9 9 9 9 9 9 7 < / b : _ x > < b : _ y > 4 4 8 . 6 < / b : _ y > < / b : P o i n t > < b : P o i n t > < b : _ x > 2 7 0 . 1 2 5 9 5 3 < / b : _ x > < b : _ y > 4 4 8 . 6 < / b : _ y > < / b : P o i n t > < b : P o i n t > < b : _ x > 2 7 2 . 1 2 5 9 5 3 < / b : _ x > < b : _ y > 4 4 6 . 6 < / b : _ y > < / b : P o i n t > < b : P o i n t > < b : _ x > 2 7 2 . 1 2 5 9 5 3 < / b : _ x > < b : _ y > 7 7 < / b : _ y > < / b : P o i n t > < b : P o i n t > < b : _ x > 2 7 4 . 1 2 5 9 5 3 < / b : _ x > < b : _ y > 7 5 < / b : _ y > < / b : P o i n t > < b : P o i n t > < b : _ x > 4 5 7 . 5 0 3 8 1 0 5 6 7 6 6 5 8 8 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 ( 8 1 2 . 6 0 7 6 2 1 1 3 5 3 3 1 , 3 0 8 . 2 ) .   E n d   p o i n t   2 :   ( 9 7 1 . 0 0 7 6 2 1 1 3 5 3 3 1 , 2 0 1 . 6 ) 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 8 1 2 . 6 0 7 6 2 1 1 3 5 3 3 1 1 < / b : _ x > < b : _ y > 3 0 8 . 2 < / b : _ y > < / b : P o i n t > < b : P o i n t > < b : _ x > 8 8 9 . 8 0 7 6 2 0 9 9 9 9 9 9 9 3 < / b : _ x > < b : _ y > 3 0 8 . 2 < / b : _ y > < / b : P o i n t > < b : P o i n t > < b : _ x > 8 9 1 . 8 0 7 6 2 0 9 9 9 9 9 9 9 3 < / b : _ x > < b : _ y > 3 0 6 . 2 < / b : _ y > < / b : P o i n t > < b : P o i n t > < b : _ x > 8 9 1 . 8 0 7 6 2 0 9 9 9 9 9 9 9 3 < / b : _ x > < b : _ y > 2 0 3 . 6 < / b : _ y > < / b : P o i n t > < b : P o i n t > < b : _ x > 8 9 3 . 8 0 7 6 2 0 9 9 9 9 9 9 9 3 < / b : _ x > < b : _ y > 2 0 1 . 6 < / b : _ y > < / b : P o i n t > < b : P o i n t > < b : _ x > 9 7 1 . 0 0 7 6 2 1 1 3 5 3 3 1 1 9 < / b : _ x > < b : _ y > 2 0 1 . 5 9 9 9 9 9 9 9 9 9 9 9 9 7 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 7 9 6 . 6 0 7 6 2 1 1 3 5 3 3 1 1 < / b : _ x > < b : _ y > 3 0 0 . 2 < / b : _ y > < / L a b e l L o c a t i o n > < L o c a t i o n   x m l n s : b = " h t t p : / / s c h e m a s . d a t a c o n t r a c t . o r g / 2 0 0 4 / 0 7 / S y s t e m . W i n d o w s " > < b : _ x > 7 9 6 . 6 0 7 6 2 1 1 3 5 3 3 1 1 < / b : _ x > < b : _ y > 3 0 8 . 2 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 9 7 1 . 0 0 7 6 2 1 1 3 5 3 3 1 1 9 < / b : _ x > < b : _ y > 1 9 3 . 5 9 9 9 9 9 9 9 9 9 9 9 9 7 < / b : _ y > < / L a b e l L o c a t i o n > < L o c a t i o n   x m l n s : b = " h t t p : / / s c h e m a s . d a t a c o n t r a c t . o r g / 2 0 0 4 / 0 7 / S y s t e m . W i n d o w s " > < b : _ x > 9 8 7 . 0 0 7 6 2 1 1 3 5 3 3 1 1 9 < / b : _ x > < b : _ y > 2 0 1 . 6 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 8 1 2 . 6 0 7 6 2 1 1 3 5 3 3 1 1 < / b : _ x > < b : _ y > 3 0 8 . 2 < / b : _ y > < / b : P o i n t > < b : P o i n t > < b : _ x > 8 8 9 . 8 0 7 6 2 0 9 9 9 9 9 9 9 3 < / b : _ x > < b : _ y > 3 0 8 . 2 < / b : _ y > < / b : P o i n t > < b : P o i n t > < b : _ x > 8 9 1 . 8 0 7 6 2 0 9 9 9 9 9 9 9 3 < / b : _ x > < b : _ y > 3 0 6 . 2 < / b : _ y > < / b : P o i n t > < b : P o i n t > < b : _ x > 8 9 1 . 8 0 7 6 2 0 9 9 9 9 9 9 9 3 < / b : _ x > < b : _ y > 2 0 3 . 6 < / b : _ y > < / b : P o i n t > < b : P o i n t > < b : _ x > 8 9 3 . 8 0 7 6 2 0 9 9 9 9 9 9 9 3 < / b : _ x > < b : _ y > 2 0 1 . 6 < / b : _ y > < / b : P o i n t > < b : P o i n t > < b : _ x > 9 7 1 . 0 0 7 6 2 1 1 3 5 3 3 1 1 9 < / b : _ x > < b : _ y > 2 0 1 . 5 9 9 9 9 9 9 9 9 9 9 9 9 7 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 ( 7 0 0 . 5 0 3 8 1 1 , 2 1 7 . 2 ) .   E n d   p o i n t   2 :   ( 6 8 9 . 5 0 3 8 1 0 5 6 7 6 6 6 , 7 5 ) 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 7 0 0 . 5 0 3 8 1 1 < / b : _ x > < b : _ y > 2 1 7 . 2 0 0 0 0 0 0 0 0 0 0 0 0 7 < / b : _ y > < / b : P o i n t > < b : P o i n t > < b : _ x > 7 0 0 . 5 0 3 8 1 1 < / b : _ x > < b : _ y > 7 7 < / b : _ y > < / b : P o i n t > < b : P o i n t > < b : _ x > 6 9 8 . 5 0 3 8 1 1 < / b : _ x > < b : _ y > 7 5 < / b : _ y > < / b : P o i n t > < b : P o i n t > < b : _ x > 6 8 9 . 5 0 3 8 1 0 5 6 7 6 6 5 8 2 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 6 9 2 . 5 0 3 8 1 1 < / b : _ x > < b : _ y > 2 1 7 . 2 0 0 0 0 0 0 0 0 0 0 0 0 7 < / b : _ y > < / L a b e l L o c a t i o n > < L o c a t i o n   x m l n s : b = " h t t p : / / s c h e m a s . d a t a c o n t r a c t . o r g / 2 0 0 4 / 0 7 / S y s t e m . W i n d o w s " > < b : _ x > 7 0 0 . 5 0 3 8 1 1 < / b : _ x > < b : _ y > 2 3 3 . 2 0 0 0 0 0 0 0 0 0 0 0 0 5 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 6 7 3 . 5 0 3 8 1 0 5 6 7 6 6 5 8 2 < / b : _ x > < b : _ y > 6 7 < / b : _ y > < / L a b e l L o c a t i o n > < L o c a t i o n   x m l n s : b = " h t t p : / / s c h e m a s . d a t a c o n t r a c t . o r g / 2 0 0 4 / 0 7 / S y s t e m . W i n d o w s " > < b : _ x > 6 7 3 . 5 0 3 8 1 0 5 6 7 6 6 5 8 2 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 7 0 0 . 5 0 3 8 1 1 < / b : _ x > < b : _ y > 2 1 7 . 2 0 0 0 0 0 0 0 0 0 0 0 0 7 < / b : _ y > < / b : P o i n t > < b : P o i n t > < b : _ x > 7 0 0 . 5 0 3 8 1 1 < / b : _ x > < b : _ y > 7 7 < / b : _ y > < / b : P o i n t > < b : P o i n t > < b : _ x > 6 9 8 . 5 0 3 8 1 1 < / b : _ x > < b : _ y > 7 5 < / b : _ y > < / b : P o i n t > < b : P o i n t > < b : _ x > 6 8 9 . 5 0 3 8 1 0 5 6 7 6 6 5 8 2 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 t o t a l _ c o g s < / K e y > < / D i a g r a m O b j e c t K e y > < D i a g r a m O b j e c t K e y > < K e y > M e a s u r e s \ S u m   o f   t o t a l _ c o g s \ T a g I n f o \ F o r m u l a < / K e y > < / D i a g r a m O b j e c t K e y > < D i a g r a m O b j e c t K e y > < K e y > M e a s u r e s \ S u m   o f   t o t a l _ c o g s \ T a g I n f o \ V a l u e 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 M e a s u r e s \ 2 0 1 9   S a l e s   $ < / K e y > < / D i a g r a m O b j e c t K e y > < D i a g r a m O b j e c t K e y > < K e y > M e a s u r e s \ 2 0 1 9   S a l e s   $ \ T a g I n f o \ F o r m u l a < / K e y > < / D i a g r a m O b j e c t K e y > < D i a g r a m O b j e c t K e y > < K e y > M e a s u r e s \ 2 0 1 9   S a l e s   $ \ T a g I n f o \ V a l u e < / K e y > < / D i a g r a m O b j e c t K e y > < D i a g r a m O b j e c t K e y > < K e y > M e a s u r e s \ 2 0 2 0   S a l e s   $ < / K e y > < / D i a g r a m O b j e c t K e y > < D i a g r a m O b j e c t K e y > < K e y > M e a s u r e s \ 2 0 2 0   S a l e s   $ \ T a g I n f o \ F o r m u l a < / K e y > < / D i a g r a m O b j e c t K e y > < D i a g r a m O b j e c t K e y > < K e y > M e a s u r e s \ 2 0 2 0   S a l e s   $ \ T a g I n f o \ V a l u e < / K e y > < / D i a g r a m O b j e c t K e y > < D i a g r a m O b j e c t K e y > < K e y > M e a s u r e s \ 2 0 2 1   S a l e s   $ < / K e y > < / D i a g r a m O b j e c t K e y > < D i a g r a m O b j e c t K e y > < K e y > M e a s u r e s \ 2 0 2 1   S a l e s   $ \ T a g I n f o \ F o r m u l a < / K e y > < / D i a g r a m O b j e c t K e y > < D i a g r a m O b j e c t K e y > < K e y > M e a s u r e s \ 2 0 2 1   S a l e s   $ \ T a g I n f o \ V a l u e < / K e y > < / D i a g r a m O b j e c t K e y > < D i a g r a m O b j e c t K e y > < K e y > M e a s u r e s \ 2 0 2 1   v s   2 0 2 0   Y o Y < / K e y > < / D i a g r a m O b j e c t K e y > < D i a g r a m O b j e c t K e y > < K e y > M e a s u r e s \ 2 0 2 1   v s   2 0 2 0   Y o Y \ T a g I n f o \ F o r m u l a < / K e y > < / D i a g r a m O b j e c t K e y > < D i a g r a m O b j e c t K e y > < K e y > M e a s u r e s \ 2 0 2 1   v s   2 0 2 0   Y o Y \ T a g I n f o \ V a l u e 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 M e a s u r e s \ T a r g e t < / K e y > < / D i a g r a m O b j e c t K e y > < D i a g r a m O b j e c t K e y > < K e y > M e a s u r e s \ T a r g e t \ T a g I n f o \ F o r m u l a < / K e y > < / D i a g r a m O b j e c t K e y > < D i a g r a m O b j e c t K e y > < K e y > M e a s u r e s \ T a r g e t \ T a g I n f o \ V a l u e 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 C o l u m n s \ n e t _ s a l e s _ a m o u n t 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 t o t a l _ c o g s & g t ; - & l t ; M e a s u r e s \ t o t a l _ c o g s & g t ; < / K e y > < / D i a g r a m O b j e c t K e y > < D i a g r a m O b j e c t K e y > < K e y > L i n k s \ & l t ; C o l u m n s \ S u m   o f   t o t a l _ c o g s & g t ; - & l t ; M e a s u r e s \ t o t a l _ c o g s & g t ; \ C O L U M N < / K e y > < / D i a g r a m O b j e c t K e y > < D i a g r a m O b j e c t K e y > < K e y > L i n k s \ & l t ; C o l u m n s \ S u m   o f   t o t a l _ c o g s & g t ; - & l t ; M e a s u r e s \ t o t a l _ c o g s & g t ; \ M E A S U R E 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 t o t a l _ c o g s 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 S a l e s   $ 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  S a l e s  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 S a l e s  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 S a l e s   $ 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  S a l e s  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 S a l e s  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 S a l e s   $ 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 S a l e s  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 S a l e s  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  Y o Y 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  Y o Y \ T a g I n f o \ F o r m u l a 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  Y o Y \ T a g I n f o \ V a l u e 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 C o l u m n s \ Q u a r t e r < / K e y > < / D i a g r a m O b j e c t K e y > < D i a g r a m O b j e c t K e y > < K e y > C o l u m n s \ f y   m m m 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e 4 3 2 0 3 2 3 - f a 2 f - 4 f 0 3 - 8 2 9 d - 5 a 1 e 6 5 0 e a a c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 2 0 2 3 - 1 2 - 2 3 T 1 9 : 4 2 : 4 3 . 0 4 2 0 5 0 8 + 0 5 : 3 0 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0 f 5 3 8 f 4 8 - 0 0 c 7 - 4 2 5 c - 9 5 a 4 - 0 d e 0 5 b 3 c c 1 0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n s _ t a r g e t s _ 2 0 2 1 _ e 2 4 a 9 0 d f - b 1 0 3 - 4 3 3 4 - 9 9 9 8 - 8 0 e 4 0 7 6 a d b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8 c d 2 6 8 c 6 - e a 6 c - 4 9 b 7 - a c 3 a - 3 9 c 7 2 c 6 f 3 b 1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9 1 5 e a 7 b 4 - 6 b 4 2 - 4 7 b 4 - 9 7 2 2 - 3 8 e 3 a 1 2 8 8 e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9 a a e d 1 b d - 6 c f 9 - 4 8 7 1 - a c 5 0 - 4 4 5 b d d 3 c d f f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 f a c t _ s a l e s _ m o n t h l y _ 7 7 1 9 8 0 7 5 - 6 5 4 e - 4 d 4 c - 9 e a b - f e a c 2 8 c c 6 d 6 6 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 d i m _ c u s t o m e r _ 5 b d 6 9 c f b - 3 5 7 2 - 4 7 b 2 - 9 b 2 f - d 9 7 1 1 4 3 2 c 2 c f 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 d i m _ d a t e _ 0 f 5 3 8 f 4 8 - 0 0 c 7 - 4 2 5 c - 9 5 a 4 - 0 d e 0 5 b 3 c c 1 0 1 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 d i m _ m a r k e t _ e 4 3 2 0 3 2 3 - f a 2 f - 4 f 0 3 - 8 2 9 d - 5 a 1 e 6 5 0 e a a c c 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 n s _ t a r g e t s _ 2 0 2 1 _ e 2 4 a 9 0 d f - b 1 0 3 - 4 3 3 4 - 9 9 9 8 - 8 0 e 4 0 7 6 a d b 0 c 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0 f 5 3 8 f 4 8 - 0 0 c 7 - 4 2 5 c - 9 5 a 4 - 0 d e 0 5 b 3 c c 1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 m o n t h < / s t r i n g > < / k e y > < v a l u e > < i n t > 1 7 7 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 1 0 4 < / i n t > < / v a l u e > < / i t e m > < i t e m > < k e y > < s t r i n g > Q u a r t e r < / s t r i n g > < / k e y > < v a l u e > < i n t > 1 9 9 < / i n t > < / v a l u e > < / i t e m > < i t e m > < k e y > < s t r i n g > f y   m m m < / s t r i n g > < / k e y > < v a l u e > < i n t > 1 2 1 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  m m m < / s t r i n g > < / k e y > < v a l u e > < i n t > 4 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i t e m > < k e y > < s t r i n g > f y   m m m 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i t e m > < k e y > < s t r i n g > f y   m m m 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i t e m > < k e y > < s t r i n g > f y   m m m 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7 7 1 9 8 0 7 5 - 6 5 4 e - 4 d 4 c - 9 e a b - f e a c 2 8 c c 6 d 6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 Y e a r < / s t r i n g > < / k e y > < v a l u e > < i n t > 7 6 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 Y e a r 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7 7 1 9 8 0 7 5 - 6 5 4 e - 4 d 4 c - 9 e a b - f e a c 2 8 c c 6 d 6 6 , d i m _ c u s t o m e r _ 5 b d 6 9 c f b - 3 5 7 2 - 4 7 b 2 - 9 b 2 f - d 9 7 1 1 4 3 2 c 2 c f , d i m _ m a r k e t _ e 4 3 2 0 3 2 3 - f a 2 f - 4 f 0 3 - 8 2 9 d - 5 a 1 e 6 5 0 e a a c c , d i m _ p r o d u c t _ f 2 8 c 3 b a 5 - 0 1 4 d - 4 f 4 6 - b 5 c 5 - 8 3 5 6 6 2 2 0 d d b d , d i m _ d a t e _ 0 f 5 3 8 f 4 8 - 0 0 c 7 - 4 2 5 c - 9 5 a 4 - 0 d e 0 5 b 3 c c 1 0 1 , n s _ t a r g e t s _ 2 0 2 1 _ e 2 4 a 9 0 d f - b 1 0 3 - 4 3 3 4 - 9 9 9 8 - 8 0 e 4 0 7 6 a d b 0 c , f i n a n c e _ r e f _ a c b 3 5 c 8 3 - e 5 8 c - 4 8 3 3 - 8 9 3 2 - 7 7 4 b 8 0 c 8 f 9 d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5DDFB861-390F-4760-88E9-02B6479E3491}">
  <ds:schemaRefs/>
</ds:datastoreItem>
</file>

<file path=customXml/itemProps10.xml><?xml version="1.0" encoding="utf-8"?>
<ds:datastoreItem xmlns:ds="http://schemas.openxmlformats.org/officeDocument/2006/customXml" ds:itemID="{31CC60D9-7A03-45B7-B281-2D94518578A9}">
  <ds:schemaRefs/>
</ds:datastoreItem>
</file>

<file path=customXml/itemProps11.xml><?xml version="1.0" encoding="utf-8"?>
<ds:datastoreItem xmlns:ds="http://schemas.openxmlformats.org/officeDocument/2006/customXml" ds:itemID="{5DFFE01C-DDB3-4249-81B1-934CF6621A16}">
  <ds:schemaRefs/>
</ds:datastoreItem>
</file>

<file path=customXml/itemProps12.xml><?xml version="1.0" encoding="utf-8"?>
<ds:datastoreItem xmlns:ds="http://schemas.openxmlformats.org/officeDocument/2006/customXml" ds:itemID="{2369A07B-0FB4-406E-A5C4-CCF76D2AA4AF}">
  <ds:schemaRefs/>
</ds:datastoreItem>
</file>

<file path=customXml/itemProps13.xml><?xml version="1.0" encoding="utf-8"?>
<ds:datastoreItem xmlns:ds="http://schemas.openxmlformats.org/officeDocument/2006/customXml" ds:itemID="{66599561-70BC-4618-8E45-E147C2E39C30}">
  <ds:schemaRefs/>
</ds:datastoreItem>
</file>

<file path=customXml/itemProps14.xml><?xml version="1.0" encoding="utf-8"?>
<ds:datastoreItem xmlns:ds="http://schemas.openxmlformats.org/officeDocument/2006/customXml" ds:itemID="{C772A0D6-2E5E-4EAC-8801-6139083F3535}">
  <ds:schemaRefs/>
</ds:datastoreItem>
</file>

<file path=customXml/itemProps15.xml><?xml version="1.0" encoding="utf-8"?>
<ds:datastoreItem xmlns:ds="http://schemas.openxmlformats.org/officeDocument/2006/customXml" ds:itemID="{2502F15F-947D-4248-81A6-DB08A24D0AF2}">
  <ds:schemaRefs/>
</ds:datastoreItem>
</file>

<file path=customXml/itemProps16.xml><?xml version="1.0" encoding="utf-8"?>
<ds:datastoreItem xmlns:ds="http://schemas.openxmlformats.org/officeDocument/2006/customXml" ds:itemID="{35CFD919-6906-438D-82E5-5421B40F608C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EB564422-E111-42AF-A77B-3DBEB5F6D57B}">
  <ds:schemaRefs/>
</ds:datastoreItem>
</file>

<file path=customXml/itemProps18.xml><?xml version="1.0" encoding="utf-8"?>
<ds:datastoreItem xmlns:ds="http://schemas.openxmlformats.org/officeDocument/2006/customXml" ds:itemID="{7334612E-3237-4F55-A315-E09D0A24D184}">
  <ds:schemaRefs/>
</ds:datastoreItem>
</file>

<file path=customXml/itemProps19.xml><?xml version="1.0" encoding="utf-8"?>
<ds:datastoreItem xmlns:ds="http://schemas.openxmlformats.org/officeDocument/2006/customXml" ds:itemID="{A4499F4E-96E6-492A-BBB0-D0906BF89B33}">
  <ds:schemaRefs/>
</ds:datastoreItem>
</file>

<file path=customXml/itemProps2.xml><?xml version="1.0" encoding="utf-8"?>
<ds:datastoreItem xmlns:ds="http://schemas.openxmlformats.org/officeDocument/2006/customXml" ds:itemID="{C9F71E91-ABD1-4CD1-BB4A-49AC1105F4C8}">
  <ds:schemaRefs/>
</ds:datastoreItem>
</file>

<file path=customXml/itemProps20.xml><?xml version="1.0" encoding="utf-8"?>
<ds:datastoreItem xmlns:ds="http://schemas.openxmlformats.org/officeDocument/2006/customXml" ds:itemID="{5C153335-D4F4-4630-AFBC-D6F3FDE4C279}">
  <ds:schemaRefs/>
</ds:datastoreItem>
</file>

<file path=customXml/itemProps21.xml><?xml version="1.0" encoding="utf-8"?>
<ds:datastoreItem xmlns:ds="http://schemas.openxmlformats.org/officeDocument/2006/customXml" ds:itemID="{A4D7EE00-5094-4849-AABB-5D156A30F8E7}">
  <ds:schemaRefs/>
</ds:datastoreItem>
</file>

<file path=customXml/itemProps22.xml><?xml version="1.0" encoding="utf-8"?>
<ds:datastoreItem xmlns:ds="http://schemas.openxmlformats.org/officeDocument/2006/customXml" ds:itemID="{C9A40381-B040-4900-B39C-F749F0CE94BE}">
  <ds:schemaRefs/>
</ds:datastoreItem>
</file>

<file path=customXml/itemProps23.xml><?xml version="1.0" encoding="utf-8"?>
<ds:datastoreItem xmlns:ds="http://schemas.openxmlformats.org/officeDocument/2006/customXml" ds:itemID="{6F0E5106-DF18-4D33-BA9A-F8D1AA01994C}">
  <ds:schemaRefs/>
</ds:datastoreItem>
</file>

<file path=customXml/itemProps24.xml><?xml version="1.0" encoding="utf-8"?>
<ds:datastoreItem xmlns:ds="http://schemas.openxmlformats.org/officeDocument/2006/customXml" ds:itemID="{2309A679-EC0B-479E-8AD7-B6FC2BD3B4BC}">
  <ds:schemaRefs/>
</ds:datastoreItem>
</file>

<file path=customXml/itemProps25.xml><?xml version="1.0" encoding="utf-8"?>
<ds:datastoreItem xmlns:ds="http://schemas.openxmlformats.org/officeDocument/2006/customXml" ds:itemID="{AA9BD25B-5304-4FB6-8EFB-8CAB64FC18CB}">
  <ds:schemaRefs/>
</ds:datastoreItem>
</file>

<file path=customXml/itemProps26.xml><?xml version="1.0" encoding="utf-8"?>
<ds:datastoreItem xmlns:ds="http://schemas.openxmlformats.org/officeDocument/2006/customXml" ds:itemID="{E0BAC7F0-6755-491E-AD3B-70B45ABBB496}">
  <ds:schemaRefs/>
</ds:datastoreItem>
</file>

<file path=customXml/itemProps27.xml><?xml version="1.0" encoding="utf-8"?>
<ds:datastoreItem xmlns:ds="http://schemas.openxmlformats.org/officeDocument/2006/customXml" ds:itemID="{7FBD93DF-B74F-41F4-8A06-C6BA1015F5A3}">
  <ds:schemaRefs/>
</ds:datastoreItem>
</file>

<file path=customXml/itemProps28.xml><?xml version="1.0" encoding="utf-8"?>
<ds:datastoreItem xmlns:ds="http://schemas.openxmlformats.org/officeDocument/2006/customXml" ds:itemID="{A19A4558-D739-42ED-9E26-A20FEACE2C37}">
  <ds:schemaRefs/>
</ds:datastoreItem>
</file>

<file path=customXml/itemProps29.xml><?xml version="1.0" encoding="utf-8"?>
<ds:datastoreItem xmlns:ds="http://schemas.openxmlformats.org/officeDocument/2006/customXml" ds:itemID="{774FC765-24F9-4BAC-8EC5-DCAC87C29A46}">
  <ds:schemaRefs/>
</ds:datastoreItem>
</file>

<file path=customXml/itemProps3.xml><?xml version="1.0" encoding="utf-8"?>
<ds:datastoreItem xmlns:ds="http://schemas.openxmlformats.org/officeDocument/2006/customXml" ds:itemID="{76B5FBDC-8845-44A9-B1D1-79F8F7395E0E}">
  <ds:schemaRefs/>
</ds:datastoreItem>
</file>

<file path=customXml/itemProps30.xml><?xml version="1.0" encoding="utf-8"?>
<ds:datastoreItem xmlns:ds="http://schemas.openxmlformats.org/officeDocument/2006/customXml" ds:itemID="{3CD83558-48A4-49FE-9E87-CC87257AC81A}">
  <ds:schemaRefs/>
</ds:datastoreItem>
</file>

<file path=customXml/itemProps4.xml><?xml version="1.0" encoding="utf-8"?>
<ds:datastoreItem xmlns:ds="http://schemas.openxmlformats.org/officeDocument/2006/customXml" ds:itemID="{C8F2AC7D-6D2E-4640-B0D4-9598842CC2BB}">
  <ds:schemaRefs/>
</ds:datastoreItem>
</file>

<file path=customXml/itemProps5.xml><?xml version="1.0" encoding="utf-8"?>
<ds:datastoreItem xmlns:ds="http://schemas.openxmlformats.org/officeDocument/2006/customXml" ds:itemID="{6E7F5DB7-7AC6-4364-9E11-1FFA9F89BD24}">
  <ds:schemaRefs/>
</ds:datastoreItem>
</file>

<file path=customXml/itemProps6.xml><?xml version="1.0" encoding="utf-8"?>
<ds:datastoreItem xmlns:ds="http://schemas.openxmlformats.org/officeDocument/2006/customXml" ds:itemID="{515EB0EC-E733-4EF0-B88C-64F8B5745869}">
  <ds:schemaRefs/>
</ds:datastoreItem>
</file>

<file path=customXml/itemProps7.xml><?xml version="1.0" encoding="utf-8"?>
<ds:datastoreItem xmlns:ds="http://schemas.openxmlformats.org/officeDocument/2006/customXml" ds:itemID="{5F1B8659-BF1F-478C-B72A-6FBC45F160BA}">
  <ds:schemaRefs/>
</ds:datastoreItem>
</file>

<file path=customXml/itemProps8.xml><?xml version="1.0" encoding="utf-8"?>
<ds:datastoreItem xmlns:ds="http://schemas.openxmlformats.org/officeDocument/2006/customXml" ds:itemID="{528937C6-2BDC-4F39-92DF-297B07050829}">
  <ds:schemaRefs/>
</ds:datastoreItem>
</file>

<file path=customXml/itemProps9.xml><?xml version="1.0" encoding="utf-8"?>
<ds:datastoreItem xmlns:ds="http://schemas.openxmlformats.org/officeDocument/2006/customXml" ds:itemID="{8082C154-4F68-4B32-9200-B34C3EBA3F2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P&amp;L by FY</vt:lpstr>
      <vt:lpstr>P&amp;L by Quarters</vt:lpstr>
      <vt:lpstr>P&amp;L by Months</vt:lpstr>
      <vt:lpstr>'P&amp;L by Months'!Print_Area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Mayur V</dc:creator>
  <cp:lastModifiedBy>Mayur V</cp:lastModifiedBy>
  <cp:lastPrinted>2023-12-26T14:12:06Z</cp:lastPrinted>
  <dcterms:created xsi:type="dcterms:W3CDTF">2023-12-21T07:09:03Z</dcterms:created>
  <dcterms:modified xsi:type="dcterms:W3CDTF">2023-12-26T14:12:28Z</dcterms:modified>
  <cp:contentStatus>Final</cp:contentStatus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MarkAsFinal">
    <vt:bool>true</vt:bool>
  </property>
</Properties>
</file>